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YUIBDzIqE6mNIR/emraEw/EVxnotfRgiTqoAhfaoXGzLtmhYr/x8DapuAXKXrSRmvVzI4azp3o3M48vOqC1abA==" workbookSaltValue="QLeRZ87RpGByWvVsO5d+og==" workbookSpinCount="100000" lockStructure="1"/>
  <bookViews>
    <workbookView xWindow="0" yWindow="0" windowWidth="20496" windowHeight="7620" tabRatio="847" activeTab="2"/>
  </bookViews>
  <sheets>
    <sheet name="Compact, Ventil Compact" sheetId="1" r:id="rId1"/>
    <sheet name="Hygiene" sheetId="2" r:id="rId2"/>
    <sheet name="Plint (200 mm)" sheetId="3" r:id="rId3"/>
  </sheets>
  <calcPr calcId="162913"/>
</workbook>
</file>

<file path=xl/calcChain.xml><?xml version="1.0" encoding="utf-8"?>
<calcChain xmlns="http://schemas.openxmlformats.org/spreadsheetml/2006/main">
  <c r="E4" i="3" l="1"/>
  <c r="R28" i="3" s="1"/>
  <c r="F5" i="2"/>
  <c r="Q31" i="2" s="1"/>
  <c r="C21" i="3" l="1"/>
  <c r="C17" i="3"/>
  <c r="C25" i="3"/>
  <c r="I15" i="3"/>
  <c r="I19" i="3"/>
  <c r="I23" i="3"/>
  <c r="C15" i="3"/>
  <c r="C19" i="3"/>
  <c r="C23" i="3"/>
  <c r="C27" i="3"/>
  <c r="I17" i="3"/>
  <c r="I21" i="3"/>
  <c r="C16" i="3"/>
  <c r="C20" i="3"/>
  <c r="C24" i="3"/>
  <c r="C28" i="3"/>
  <c r="I18" i="3"/>
  <c r="I22" i="3"/>
  <c r="C18" i="3"/>
  <c r="C22" i="3"/>
  <c r="C26" i="3"/>
  <c r="I16" i="3"/>
  <c r="I20" i="3"/>
  <c r="I24" i="3"/>
  <c r="I25" i="3"/>
  <c r="I26" i="3"/>
  <c r="I28" i="3"/>
  <c r="O16" i="3"/>
  <c r="O17" i="3"/>
  <c r="O19" i="3"/>
  <c r="O21" i="3"/>
  <c r="O23" i="3"/>
  <c r="O24" i="3"/>
  <c r="O25" i="3"/>
  <c r="O26" i="3"/>
  <c r="O28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I27" i="3"/>
  <c r="O15" i="3"/>
  <c r="O18" i="3"/>
  <c r="O20" i="3"/>
  <c r="O22" i="3"/>
  <c r="O27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O28" i="2"/>
  <c r="O20" i="2"/>
  <c r="O31" i="2"/>
  <c r="O27" i="2"/>
  <c r="O23" i="2"/>
  <c r="O19" i="2"/>
  <c r="O15" i="2"/>
  <c r="O12" i="2"/>
  <c r="O24" i="2"/>
  <c r="O16" i="2"/>
  <c r="O30" i="2"/>
  <c r="O26" i="2"/>
  <c r="O22" i="2"/>
  <c r="O18" i="2"/>
  <c r="O14" i="2"/>
  <c r="O29" i="2"/>
  <c r="O25" i="2"/>
  <c r="O21" i="2"/>
  <c r="O17" i="2"/>
  <c r="O13" i="2"/>
  <c r="H14" i="2"/>
  <c r="Q22" i="2"/>
  <c r="Q14" i="2"/>
  <c r="D24" i="2"/>
  <c r="D12" i="2"/>
  <c r="H18" i="2"/>
  <c r="J27" i="2"/>
  <c r="L12" i="2"/>
  <c r="J19" i="2"/>
  <c r="L28" i="2"/>
  <c r="F13" i="2"/>
  <c r="D16" i="2"/>
  <c r="L20" i="2"/>
  <c r="F25" i="2"/>
  <c r="N29" i="2"/>
  <c r="N13" i="2"/>
  <c r="F17" i="2"/>
  <c r="N21" i="2"/>
  <c r="H26" i="2"/>
  <c r="Q30" i="2"/>
  <c r="G12" i="2"/>
  <c r="P12" i="2"/>
  <c r="I13" i="2"/>
  <c r="C14" i="2"/>
  <c r="K14" i="2"/>
  <c r="F15" i="2"/>
  <c r="H16" i="2"/>
  <c r="J17" i="2"/>
  <c r="L18" i="2"/>
  <c r="N19" i="2"/>
  <c r="Q20" i="2"/>
  <c r="D22" i="2"/>
  <c r="F23" i="2"/>
  <c r="H24" i="2"/>
  <c r="J25" i="2"/>
  <c r="L26" i="2"/>
  <c r="N27" i="2"/>
  <c r="Q28" i="2"/>
  <c r="D30" i="2"/>
  <c r="F31" i="2"/>
  <c r="H12" i="2"/>
  <c r="Q12" i="2"/>
  <c r="J13" i="2"/>
  <c r="D14" i="2"/>
  <c r="L14" i="2"/>
  <c r="J15" i="2"/>
  <c r="L16" i="2"/>
  <c r="N17" i="2"/>
  <c r="Q18" i="2"/>
  <c r="D20" i="2"/>
  <c r="F21" i="2"/>
  <c r="H22" i="2"/>
  <c r="J23" i="2"/>
  <c r="L24" i="2"/>
  <c r="N25" i="2"/>
  <c r="Q26" i="2"/>
  <c r="D28" i="2"/>
  <c r="F29" i="2"/>
  <c r="H30" i="2"/>
  <c r="J31" i="2"/>
  <c r="C12" i="2"/>
  <c r="K12" i="2"/>
  <c r="E13" i="2"/>
  <c r="M13" i="2"/>
  <c r="G14" i="2"/>
  <c r="P14" i="2"/>
  <c r="N15" i="2"/>
  <c r="Q16" i="2"/>
  <c r="D18" i="2"/>
  <c r="F19" i="2"/>
  <c r="H20" i="2"/>
  <c r="J21" i="2"/>
  <c r="L22" i="2"/>
  <c r="N23" i="2"/>
  <c r="Q24" i="2"/>
  <c r="D26" i="2"/>
  <c r="F27" i="2"/>
  <c r="H28" i="2"/>
  <c r="J29" i="2"/>
  <c r="L30" i="2"/>
  <c r="N31" i="2"/>
  <c r="E15" i="2"/>
  <c r="I15" i="2"/>
  <c r="M15" i="2"/>
  <c r="C16" i="2"/>
  <c r="G16" i="2"/>
  <c r="K16" i="2"/>
  <c r="P16" i="2"/>
  <c r="E17" i="2"/>
  <c r="I17" i="2"/>
  <c r="M17" i="2"/>
  <c r="C18" i="2"/>
  <c r="G18" i="2"/>
  <c r="K18" i="2"/>
  <c r="P18" i="2"/>
  <c r="E19" i="2"/>
  <c r="I19" i="2"/>
  <c r="M19" i="2"/>
  <c r="C20" i="2"/>
  <c r="G20" i="2"/>
  <c r="K20" i="2"/>
  <c r="P20" i="2"/>
  <c r="E21" i="2"/>
  <c r="I21" i="2"/>
  <c r="M21" i="2"/>
  <c r="C22" i="2"/>
  <c r="G22" i="2"/>
  <c r="K22" i="2"/>
  <c r="P22" i="2"/>
  <c r="E23" i="2"/>
  <c r="I23" i="2"/>
  <c r="M23" i="2"/>
  <c r="C24" i="2"/>
  <c r="G24" i="2"/>
  <c r="K24" i="2"/>
  <c r="P24" i="2"/>
  <c r="E25" i="2"/>
  <c r="I25" i="2"/>
  <c r="M25" i="2"/>
  <c r="C26" i="2"/>
  <c r="G26" i="2"/>
  <c r="K26" i="2"/>
  <c r="P26" i="2"/>
  <c r="E27" i="2"/>
  <c r="I27" i="2"/>
  <c r="M27" i="2"/>
  <c r="C28" i="2"/>
  <c r="G28" i="2"/>
  <c r="K28" i="2"/>
  <c r="P28" i="2"/>
  <c r="E29" i="2"/>
  <c r="I29" i="2"/>
  <c r="M29" i="2"/>
  <c r="C30" i="2"/>
  <c r="G30" i="2"/>
  <c r="K30" i="2"/>
  <c r="P30" i="2"/>
  <c r="E31" i="2"/>
  <c r="I31" i="2"/>
  <c r="M31" i="2"/>
  <c r="E12" i="2"/>
  <c r="I12" i="2"/>
  <c r="M12" i="2"/>
  <c r="C13" i="2"/>
  <c r="G13" i="2"/>
  <c r="K13" i="2"/>
  <c r="P13" i="2"/>
  <c r="E14" i="2"/>
  <c r="I14" i="2"/>
  <c r="M14" i="2"/>
  <c r="C15" i="2"/>
  <c r="G15" i="2"/>
  <c r="K15" i="2"/>
  <c r="P15" i="2"/>
  <c r="E16" i="2"/>
  <c r="I16" i="2"/>
  <c r="M16" i="2"/>
  <c r="C17" i="2"/>
  <c r="G17" i="2"/>
  <c r="K17" i="2"/>
  <c r="P17" i="2"/>
  <c r="E18" i="2"/>
  <c r="I18" i="2"/>
  <c r="M18" i="2"/>
  <c r="C19" i="2"/>
  <c r="G19" i="2"/>
  <c r="K19" i="2"/>
  <c r="P19" i="2"/>
  <c r="E20" i="2"/>
  <c r="I20" i="2"/>
  <c r="M20" i="2"/>
  <c r="C21" i="2"/>
  <c r="G21" i="2"/>
  <c r="K21" i="2"/>
  <c r="P21" i="2"/>
  <c r="E22" i="2"/>
  <c r="I22" i="2"/>
  <c r="M22" i="2"/>
  <c r="C23" i="2"/>
  <c r="G23" i="2"/>
  <c r="K23" i="2"/>
  <c r="P23" i="2"/>
  <c r="E24" i="2"/>
  <c r="I24" i="2"/>
  <c r="M24" i="2"/>
  <c r="C25" i="2"/>
  <c r="G25" i="2"/>
  <c r="K25" i="2"/>
  <c r="P25" i="2"/>
  <c r="E26" i="2"/>
  <c r="I26" i="2"/>
  <c r="M26" i="2"/>
  <c r="C27" i="2"/>
  <c r="G27" i="2"/>
  <c r="K27" i="2"/>
  <c r="P27" i="2"/>
  <c r="E28" i="2"/>
  <c r="I28" i="2"/>
  <c r="M28" i="2"/>
  <c r="C29" i="2"/>
  <c r="G29" i="2"/>
  <c r="K29" i="2"/>
  <c r="P29" i="2"/>
  <c r="E30" i="2"/>
  <c r="I30" i="2"/>
  <c r="M30" i="2"/>
  <c r="C31" i="2"/>
  <c r="G31" i="2"/>
  <c r="K31" i="2"/>
  <c r="P31" i="2"/>
  <c r="F12" i="2"/>
  <c r="J12" i="2"/>
  <c r="N12" i="2"/>
  <c r="D13" i="2"/>
  <c r="H13" i="2"/>
  <c r="L13" i="2"/>
  <c r="Q13" i="2"/>
  <c r="F14" i="2"/>
  <c r="J14" i="2"/>
  <c r="N14" i="2"/>
  <c r="D15" i="2"/>
  <c r="H15" i="2"/>
  <c r="L15" i="2"/>
  <c r="Q15" i="2"/>
  <c r="F16" i="2"/>
  <c r="J16" i="2"/>
  <c r="N16" i="2"/>
  <c r="D17" i="2"/>
  <c r="H17" i="2"/>
  <c r="L17" i="2"/>
  <c r="Q17" i="2"/>
  <c r="F18" i="2"/>
  <c r="J18" i="2"/>
  <c r="N18" i="2"/>
  <c r="D19" i="2"/>
  <c r="H19" i="2"/>
  <c r="L19" i="2"/>
  <c r="Q19" i="2"/>
  <c r="F20" i="2"/>
  <c r="J20" i="2"/>
  <c r="N20" i="2"/>
  <c r="D21" i="2"/>
  <c r="H21" i="2"/>
  <c r="L21" i="2"/>
  <c r="Q21" i="2"/>
  <c r="F22" i="2"/>
  <c r="J22" i="2"/>
  <c r="N22" i="2"/>
  <c r="D23" i="2"/>
  <c r="H23" i="2"/>
  <c r="L23" i="2"/>
  <c r="Q23" i="2"/>
  <c r="F24" i="2"/>
  <c r="J24" i="2"/>
  <c r="N24" i="2"/>
  <c r="D25" i="2"/>
  <c r="H25" i="2"/>
  <c r="L25" i="2"/>
  <c r="Q25" i="2"/>
  <c r="F26" i="2"/>
  <c r="J26" i="2"/>
  <c r="N26" i="2"/>
  <c r="D27" i="2"/>
  <c r="H27" i="2"/>
  <c r="L27" i="2"/>
  <c r="Q27" i="2"/>
  <c r="F28" i="2"/>
  <c r="J28" i="2"/>
  <c r="N28" i="2"/>
  <c r="D29" i="2"/>
  <c r="H29" i="2"/>
  <c r="L29" i="2"/>
  <c r="Q29" i="2"/>
  <c r="F30" i="2"/>
  <c r="J30" i="2"/>
  <c r="N30" i="2"/>
  <c r="D31" i="2"/>
  <c r="H31" i="2"/>
  <c r="L31" i="2"/>
  <c r="F6" i="1"/>
  <c r="Z20" i="1" s="1"/>
  <c r="C20" i="1" l="1"/>
  <c r="E21" i="1"/>
  <c r="F21" i="1"/>
  <c r="G21" i="1"/>
  <c r="K24" i="1"/>
  <c r="J23" i="1"/>
  <c r="I22" i="1"/>
  <c r="H21" i="1"/>
  <c r="M21" i="1"/>
  <c r="N23" i="1"/>
  <c r="O14" i="1"/>
  <c r="Q22" i="1"/>
  <c r="R20" i="1"/>
  <c r="Z12" i="1"/>
  <c r="T27" i="1"/>
  <c r="U26" i="1"/>
  <c r="V25" i="1"/>
  <c r="W24" i="1"/>
  <c r="X23" i="1"/>
  <c r="Y22" i="1"/>
  <c r="Y14" i="1"/>
  <c r="Z13" i="1"/>
  <c r="C21" i="1"/>
  <c r="C13" i="1"/>
  <c r="D22" i="1"/>
  <c r="D14" i="1"/>
  <c r="E22" i="1"/>
  <c r="E14" i="1"/>
  <c r="F22" i="1"/>
  <c r="F14" i="1"/>
  <c r="G22" i="1"/>
  <c r="G14" i="1"/>
  <c r="L26" i="1"/>
  <c r="L18" i="1"/>
  <c r="K25" i="1"/>
  <c r="K17" i="1"/>
  <c r="J24" i="1"/>
  <c r="J16" i="1"/>
  <c r="I23" i="1"/>
  <c r="I15" i="1"/>
  <c r="H22" i="1"/>
  <c r="H14" i="1"/>
  <c r="M22" i="1"/>
  <c r="M14" i="1"/>
  <c r="N24" i="1"/>
  <c r="N16" i="1"/>
  <c r="O23" i="1"/>
  <c r="O15" i="1"/>
  <c r="P22" i="1"/>
  <c r="P14" i="1"/>
  <c r="Q23" i="1"/>
  <c r="Q15" i="1"/>
  <c r="R21" i="1"/>
  <c r="R13" i="1"/>
  <c r="Y12" i="1"/>
  <c r="S21" i="1"/>
  <c r="S13" i="1"/>
  <c r="T20" i="1"/>
  <c r="U27" i="1"/>
  <c r="U19" i="1"/>
  <c r="V26" i="1"/>
  <c r="V18" i="1"/>
  <c r="W25" i="1"/>
  <c r="W17" i="1"/>
  <c r="X24" i="1"/>
  <c r="X16" i="1"/>
  <c r="Y23" i="1"/>
  <c r="Y15" i="1"/>
  <c r="Z22" i="1"/>
  <c r="Z14" i="1"/>
  <c r="C22" i="1"/>
  <c r="C14" i="1"/>
  <c r="D23" i="1"/>
  <c r="D15" i="1"/>
  <c r="E23" i="1"/>
  <c r="E15" i="1"/>
  <c r="F23" i="1"/>
  <c r="F15" i="1"/>
  <c r="G23" i="1"/>
  <c r="G15" i="1"/>
  <c r="L27" i="1"/>
  <c r="L19" i="1"/>
  <c r="K26" i="1"/>
  <c r="K18" i="1"/>
  <c r="J25" i="1"/>
  <c r="J17" i="1"/>
  <c r="I24" i="1"/>
  <c r="I16" i="1"/>
  <c r="H23" i="1"/>
  <c r="H15" i="1"/>
  <c r="M23" i="1"/>
  <c r="M15" i="1"/>
  <c r="N25" i="1"/>
  <c r="N17" i="1"/>
  <c r="O24" i="1"/>
  <c r="O16" i="1"/>
  <c r="P23" i="1"/>
  <c r="P15" i="1"/>
  <c r="Q24" i="1"/>
  <c r="Q16" i="1"/>
  <c r="R22" i="1"/>
  <c r="R14" i="1"/>
  <c r="X12" i="1"/>
  <c r="S22" i="1"/>
  <c r="S14" i="1"/>
  <c r="T21" i="1"/>
  <c r="T13" i="1"/>
  <c r="U20" i="1"/>
  <c r="V27" i="1"/>
  <c r="V19" i="1"/>
  <c r="W26" i="1"/>
  <c r="W18" i="1"/>
  <c r="X25" i="1"/>
  <c r="X17" i="1"/>
  <c r="Y24" i="1"/>
  <c r="Y16" i="1"/>
  <c r="Z23" i="1"/>
  <c r="Z15" i="1"/>
  <c r="C27" i="1"/>
  <c r="E13" i="1"/>
  <c r="F13" i="1"/>
  <c r="G13" i="1"/>
  <c r="K16" i="1"/>
  <c r="J15" i="1"/>
  <c r="I14" i="1"/>
  <c r="H13" i="1"/>
  <c r="M13" i="1"/>
  <c r="N15" i="1"/>
  <c r="P13" i="1"/>
  <c r="Q14" i="1"/>
  <c r="R27" i="1"/>
  <c r="S20" i="1"/>
  <c r="T19" i="1"/>
  <c r="U18" i="1"/>
  <c r="V17" i="1"/>
  <c r="W16" i="1"/>
  <c r="X15" i="1"/>
  <c r="Z21" i="1"/>
  <c r="C23" i="1"/>
  <c r="C15" i="1"/>
  <c r="D24" i="1"/>
  <c r="D16" i="1"/>
  <c r="E24" i="1"/>
  <c r="E16" i="1"/>
  <c r="F24" i="1"/>
  <c r="F16" i="1"/>
  <c r="G24" i="1"/>
  <c r="G16" i="1"/>
  <c r="L12" i="1"/>
  <c r="L20" i="1"/>
  <c r="K27" i="1"/>
  <c r="K19" i="1"/>
  <c r="J26" i="1"/>
  <c r="J18" i="1"/>
  <c r="I25" i="1"/>
  <c r="I17" i="1"/>
  <c r="H24" i="1"/>
  <c r="H16" i="1"/>
  <c r="M24" i="1"/>
  <c r="M16" i="1"/>
  <c r="N26" i="1"/>
  <c r="N18" i="1"/>
  <c r="O25" i="1"/>
  <c r="O17" i="1"/>
  <c r="P24" i="1"/>
  <c r="P16" i="1"/>
  <c r="Q25" i="1"/>
  <c r="Q17" i="1"/>
  <c r="R23" i="1"/>
  <c r="R15" i="1"/>
  <c r="W12" i="1"/>
  <c r="S23" i="1"/>
  <c r="S15" i="1"/>
  <c r="T22" i="1"/>
  <c r="T14" i="1"/>
  <c r="U21" i="1"/>
  <c r="U13" i="1"/>
  <c r="V20" i="1"/>
  <c r="W27" i="1"/>
  <c r="W19" i="1"/>
  <c r="X26" i="1"/>
  <c r="X18" i="1"/>
  <c r="Y25" i="1"/>
  <c r="Y17" i="1"/>
  <c r="Z24" i="1"/>
  <c r="Z16" i="1"/>
  <c r="C24" i="1"/>
  <c r="C16" i="1"/>
  <c r="D25" i="1"/>
  <c r="D17" i="1"/>
  <c r="E25" i="1"/>
  <c r="E17" i="1"/>
  <c r="F25" i="1"/>
  <c r="F17" i="1"/>
  <c r="G25" i="1"/>
  <c r="G17" i="1"/>
  <c r="K12" i="1"/>
  <c r="L21" i="1"/>
  <c r="L13" i="1"/>
  <c r="K20" i="1"/>
  <c r="J27" i="1"/>
  <c r="J19" i="1"/>
  <c r="I26" i="1"/>
  <c r="I18" i="1"/>
  <c r="H25" i="1"/>
  <c r="H17" i="1"/>
  <c r="M25" i="1"/>
  <c r="M17" i="1"/>
  <c r="N27" i="1"/>
  <c r="N19" i="1"/>
  <c r="O26" i="1"/>
  <c r="O18" i="1"/>
  <c r="P25" i="1"/>
  <c r="P17" i="1"/>
  <c r="Q26" i="1"/>
  <c r="Q18" i="1"/>
  <c r="R24" i="1"/>
  <c r="R16" i="1"/>
  <c r="V12" i="1"/>
  <c r="S24" i="1"/>
  <c r="S16" i="1"/>
  <c r="T23" i="1"/>
  <c r="T15" i="1"/>
  <c r="U22" i="1"/>
  <c r="U14" i="1"/>
  <c r="V21" i="1"/>
  <c r="V13" i="1"/>
  <c r="W20" i="1"/>
  <c r="X27" i="1"/>
  <c r="X19" i="1"/>
  <c r="Y26" i="1"/>
  <c r="Y18" i="1"/>
  <c r="Z25" i="1"/>
  <c r="Z17" i="1"/>
  <c r="D13" i="1"/>
  <c r="L17" i="1"/>
  <c r="O22" i="1"/>
  <c r="C17" i="1"/>
  <c r="D18" i="1"/>
  <c r="E18" i="1"/>
  <c r="F18" i="1"/>
  <c r="G18" i="1"/>
  <c r="L22" i="1"/>
  <c r="K21" i="1"/>
  <c r="J20" i="1"/>
  <c r="I19" i="1"/>
  <c r="H26" i="1"/>
  <c r="M26" i="1"/>
  <c r="P12" i="1"/>
  <c r="O27" i="1"/>
  <c r="O19" i="1"/>
  <c r="P18" i="1"/>
  <c r="Q19" i="1"/>
  <c r="R17" i="1"/>
  <c r="S25" i="1"/>
  <c r="T24" i="1"/>
  <c r="U23" i="1"/>
  <c r="V22" i="1"/>
  <c r="W21" i="1"/>
  <c r="X20" i="1"/>
  <c r="Y19" i="1"/>
  <c r="Z26" i="1"/>
  <c r="C18" i="1"/>
  <c r="D19" i="1"/>
  <c r="E19" i="1"/>
  <c r="F19" i="1"/>
  <c r="G19" i="1"/>
  <c r="I12" i="1"/>
  <c r="L23" i="1"/>
  <c r="L15" i="1"/>
  <c r="K22" i="1"/>
  <c r="J21" i="1"/>
  <c r="J13" i="1"/>
  <c r="I20" i="1"/>
  <c r="H27" i="1"/>
  <c r="H19" i="1"/>
  <c r="M27" i="1"/>
  <c r="M19" i="1"/>
  <c r="O12" i="1"/>
  <c r="N21" i="1"/>
  <c r="N13" i="1"/>
  <c r="O20" i="1"/>
  <c r="P27" i="1"/>
  <c r="P19" i="1"/>
  <c r="R12" i="1"/>
  <c r="Q20" i="1"/>
  <c r="R26" i="1"/>
  <c r="R18" i="1"/>
  <c r="T12" i="1"/>
  <c r="S26" i="1"/>
  <c r="S18" i="1"/>
  <c r="T25" i="1"/>
  <c r="T17" i="1"/>
  <c r="U24" i="1"/>
  <c r="U16" i="1"/>
  <c r="V23" i="1"/>
  <c r="V15" i="1"/>
  <c r="W22" i="1"/>
  <c r="W14" i="1"/>
  <c r="X21" i="1"/>
  <c r="X13" i="1"/>
  <c r="Y20" i="1"/>
  <c r="Z27" i="1"/>
  <c r="Z19" i="1"/>
  <c r="D21" i="1"/>
  <c r="L25" i="1"/>
  <c r="P21" i="1"/>
  <c r="C25" i="1"/>
  <c r="D26" i="1"/>
  <c r="E26" i="1"/>
  <c r="F26" i="1"/>
  <c r="G26" i="1"/>
  <c r="J12" i="1"/>
  <c r="L14" i="1"/>
  <c r="K13" i="1"/>
  <c r="I27" i="1"/>
  <c r="H18" i="1"/>
  <c r="M18" i="1"/>
  <c r="N20" i="1"/>
  <c r="P26" i="1"/>
  <c r="Q27" i="1"/>
  <c r="R25" i="1"/>
  <c r="U12" i="1"/>
  <c r="S17" i="1"/>
  <c r="T16" i="1"/>
  <c r="U15" i="1"/>
  <c r="V14" i="1"/>
  <c r="W13" i="1"/>
  <c r="Y27" i="1"/>
  <c r="Z18" i="1"/>
  <c r="C26" i="1"/>
  <c r="D27" i="1"/>
  <c r="E27" i="1"/>
  <c r="F27" i="1"/>
  <c r="G27" i="1"/>
  <c r="K14" i="1"/>
  <c r="C12" i="1"/>
  <c r="C19" i="1"/>
  <c r="D12" i="1"/>
  <c r="D20" i="1"/>
  <c r="E12" i="1"/>
  <c r="E20" i="1"/>
  <c r="F12" i="1"/>
  <c r="F20" i="1"/>
  <c r="G12" i="1"/>
  <c r="G20" i="1"/>
  <c r="H12" i="1"/>
  <c r="L24" i="1"/>
  <c r="L16" i="1"/>
  <c r="K23" i="1"/>
  <c r="K15" i="1"/>
  <c r="J22" i="1"/>
  <c r="J14" i="1"/>
  <c r="I21" i="1"/>
  <c r="I13" i="1"/>
  <c r="H20" i="1"/>
  <c r="M12" i="1"/>
  <c r="M20" i="1"/>
  <c r="N12" i="1"/>
  <c r="N22" i="1"/>
  <c r="N14" i="1"/>
  <c r="O21" i="1"/>
  <c r="O13" i="1"/>
  <c r="P20" i="1"/>
  <c r="Q12" i="1"/>
  <c r="Q21" i="1"/>
  <c r="Q13" i="1"/>
  <c r="R19" i="1"/>
  <c r="S12" i="1"/>
  <c r="S27" i="1"/>
  <c r="S19" i="1"/>
  <c r="T26" i="1"/>
  <c r="T18" i="1"/>
  <c r="U25" i="1"/>
  <c r="U17" i="1"/>
  <c r="V24" i="1"/>
  <c r="V16" i="1"/>
  <c r="W23" i="1"/>
  <c r="W15" i="1"/>
  <c r="X22" i="1"/>
  <c r="X14" i="1"/>
  <c r="Y21" i="1"/>
  <c r="Y13" i="1"/>
</calcChain>
</file>

<file path=xl/sharedStrings.xml><?xml version="1.0" encoding="utf-8"?>
<sst xmlns="http://schemas.openxmlformats.org/spreadsheetml/2006/main" count="69" uniqueCount="25">
  <si>
    <t> 500</t>
  </si>
  <si>
    <t>21s</t>
  </si>
  <si>
    <t>Тип радиатора</t>
  </si>
  <si>
    <t>Показник N</t>
  </si>
  <si>
    <t>Висота, мм</t>
  </si>
  <si>
    <t>Довжина , мм</t>
  </si>
  <si>
    <t>∆ Температур</t>
  </si>
  <si>
    <t>Инструкція по використанню</t>
  </si>
  <si>
    <t>теплова потужність радіатора при вказаних умовах, Вт</t>
  </si>
  <si>
    <t xml:space="preserve">Внести температури теплоносія на вході та виході радіатора, внести температуру в приміщенні (жовті ячейки). В таблиці знайти по типу, висоті та довжині потужність необхідного  радіатору. </t>
  </si>
  <si>
    <t xml:space="preserve"> PURMO Compact, Ventil Compact</t>
  </si>
  <si>
    <t>Теплова потужність 75/65/20°С, Вт/м.</t>
  </si>
  <si>
    <t>Purmo Hygiene</t>
  </si>
  <si>
    <t>Температура подачі , ⁰С</t>
  </si>
  <si>
    <t>Температура звороту , ⁰С</t>
  </si>
  <si>
    <t>Температура в приміщенні , ⁰С</t>
  </si>
  <si>
    <r>
      <t xml:space="preserve">Температура подачі , </t>
    </r>
    <r>
      <rPr>
        <sz val="10"/>
        <rFont val="Calibri"/>
        <family val="2"/>
      </rPr>
      <t>⁰С</t>
    </r>
  </si>
  <si>
    <r>
      <t xml:space="preserve">Температура звороту , </t>
    </r>
    <r>
      <rPr>
        <sz val="10"/>
        <rFont val="Calibri"/>
        <family val="2"/>
      </rPr>
      <t>⁰С</t>
    </r>
  </si>
  <si>
    <r>
      <t xml:space="preserve">Температура в приміщенні , </t>
    </r>
    <r>
      <rPr>
        <sz val="10"/>
        <rFont val="Calibri"/>
        <family val="2"/>
      </rPr>
      <t>⁰С</t>
    </r>
  </si>
  <si>
    <r>
      <t>Теплова потужність 75/65/20</t>
    </r>
    <r>
      <rPr>
        <b/>
        <sz val="11"/>
        <rFont val="Calibri"/>
        <family val="2"/>
      </rPr>
      <t>°С, Вт/м.</t>
    </r>
  </si>
  <si>
    <t>Температура в приміщенні, ⁰С</t>
  </si>
  <si>
    <t>Довжина, мм</t>
  </si>
  <si>
    <t>Purmo Plint (H200 mm)</t>
  </si>
  <si>
    <t>Purmo Plint (H200 mm) Plan/Ramo</t>
  </si>
  <si>
    <t>Purmo Plint (H200 mm) Plan D/Ramo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</si>
</sst>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00"/>
  </numFmts>
  <fonts count="2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right"/>
    </xf>
    <xf numFmtId="1" fontId="1" fillId="0" borderId="9" xfId="0" applyNumberFormat="1" applyFont="1" applyBorder="1" applyAlignment="1">
      <alignment horizontal="center"/>
    </xf>
    <xf numFmtId="0" fontId="5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4" borderId="37" xfId="0" applyFont="1" applyFill="1" applyBorder="1" applyAlignment="1"/>
    <xf numFmtId="0" fontId="4" fillId="4" borderId="14" xfId="0" applyFont="1" applyFill="1" applyBorder="1" applyAlignment="1"/>
    <xf numFmtId="0" fontId="1" fillId="4" borderId="16" xfId="0" applyFont="1" applyFill="1" applyBorder="1"/>
    <xf numFmtId="0" fontId="5" fillId="0" borderId="14" xfId="0" applyFont="1" applyBorder="1" applyAlignment="1">
      <alignment wrapText="1"/>
    </xf>
    <xf numFmtId="0" fontId="5" fillId="0" borderId="14" xfId="0" applyFont="1" applyBorder="1"/>
    <xf numFmtId="0" fontId="5" fillId="0" borderId="18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1" fillId="3" borderId="26" xfId="0" applyFont="1" applyFill="1" applyBorder="1" applyAlignment="1" applyProtection="1">
      <alignment horizontal="center" vertical="top"/>
      <protection locked="0"/>
    </xf>
    <xf numFmtId="0" fontId="11" fillId="3" borderId="34" xfId="0" applyFont="1" applyFill="1" applyBorder="1" applyAlignment="1" applyProtection="1">
      <alignment horizontal="center" vertical="top"/>
      <protection locked="0"/>
    </xf>
    <xf numFmtId="0" fontId="11" fillId="3" borderId="35" xfId="0" applyFont="1" applyFill="1" applyBorder="1" applyAlignment="1" applyProtection="1">
      <alignment horizontal="center" vertical="top"/>
      <protection locked="0"/>
    </xf>
    <xf numFmtId="0" fontId="11" fillId="0" borderId="36" xfId="0" applyFont="1" applyBorder="1" applyAlignment="1" applyProtection="1">
      <alignment horizontal="center" vertical="top"/>
      <protection hidden="1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/>
    <xf numFmtId="164" fontId="15" fillId="0" borderId="2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1" fillId="0" borderId="12" xfId="0" applyNumberFormat="1" applyFont="1" applyBorder="1" applyAlignment="1" applyProtection="1">
      <alignment vertical="center" wrapText="1"/>
      <protection hidden="1"/>
    </xf>
    <xf numFmtId="165" fontId="11" fillId="0" borderId="9" xfId="0" applyNumberFormat="1" applyFont="1" applyBorder="1" applyAlignment="1" applyProtection="1">
      <alignment vertical="center" wrapText="1"/>
      <protection hidden="1"/>
    </xf>
    <xf numFmtId="165" fontId="11" fillId="0" borderId="13" xfId="0" applyNumberFormat="1" applyFont="1" applyBorder="1" applyAlignment="1" applyProtection="1">
      <alignment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165" fontId="11" fillId="0" borderId="4" xfId="0" applyNumberFormat="1" applyFont="1" applyBorder="1" applyAlignment="1" applyProtection="1">
      <alignment vertical="center" wrapText="1"/>
      <protection hidden="1"/>
    </xf>
    <xf numFmtId="165" fontId="11" fillId="0" borderId="1" xfId="0" applyNumberFormat="1" applyFont="1" applyBorder="1" applyAlignment="1" applyProtection="1">
      <alignment vertical="center" wrapText="1"/>
      <protection hidden="1"/>
    </xf>
    <xf numFmtId="165" fontId="11" fillId="0" borderId="5" xfId="0" applyNumberFormat="1" applyFont="1" applyBorder="1" applyAlignment="1" applyProtection="1">
      <alignment vertical="center" wrapText="1"/>
      <protection hidden="1"/>
    </xf>
    <xf numFmtId="165" fontId="11" fillId="0" borderId="6" xfId="0" applyNumberFormat="1" applyFont="1" applyBorder="1" applyAlignment="1" applyProtection="1">
      <alignment vertical="center" wrapText="1"/>
      <protection hidden="1"/>
    </xf>
    <xf numFmtId="165" fontId="11" fillId="0" borderId="7" xfId="0" applyNumberFormat="1" applyFont="1" applyBorder="1" applyAlignment="1" applyProtection="1">
      <alignment vertical="center" wrapText="1"/>
      <protection hidden="1"/>
    </xf>
    <xf numFmtId="165" fontId="11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 wrapText="1"/>
    </xf>
    <xf numFmtId="164" fontId="15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166" fontId="6" fillId="4" borderId="1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27" xfId="0" applyNumberFormat="1" applyFont="1" applyFill="1" applyBorder="1" applyAlignment="1">
      <alignment horizontal="center" wrapText="1"/>
    </xf>
    <xf numFmtId="164" fontId="1" fillId="0" borderId="41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155560</xdr:colOff>
      <xdr:row>2</xdr:row>
      <xdr:rowOff>14590</xdr:rowOff>
    </xdr:from>
    <xdr:to>
      <xdr:col>25</xdr:col>
      <xdr:colOff>61581</xdr:colOff>
      <xdr:row>4</xdr:row>
      <xdr:rowOff>702063</xdr:rowOff>
    </xdr:to>
    <xdr:pic>
      <xdr:nvPicPr>
        <xdr:cNvPr id="7" name="Picture 17" descr="Логотип ЕвроТер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0460" y="387970"/>
          <a:ext cx="957581" cy="10913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68580</xdr:colOff>
      <xdr:row>0</xdr:row>
      <xdr:rowOff>152400</xdr:rowOff>
    </xdr:from>
    <xdr:to>
      <xdr:col>17</xdr:col>
      <xdr:colOff>323171</xdr:colOff>
      <xdr:row>5</xdr:row>
      <xdr:rowOff>112872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9520" y="152400"/>
          <a:ext cx="963251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313266</xdr:colOff>
      <xdr:row>0</xdr:row>
      <xdr:rowOff>76199</xdr:rowOff>
    </xdr:from>
    <xdr:to>
      <xdr:col>18</xdr:col>
      <xdr:colOff>23450</xdr:colOff>
      <xdr:row>4</xdr:row>
      <xdr:rowOff>87471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6066" y="76199"/>
          <a:ext cx="963251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5"/>
  <sheetViews>
    <sheetView topLeftCell="A2" zoomScaleNormal="100" workbookViewId="0">
      <pane xSplit="1" ySplit="10" topLeftCell="B12" activePane="bottomRight" state="frozen"/>
      <selection activeCell="A2" sqref="A2"/>
      <selection pane="topRight" activeCell="B2" sqref="B2"/>
      <selection pane="bottomLeft" activeCell="A12" sqref="A12"/>
      <selection pane="bottomRight" activeCell="H5" sqref="H5"/>
    </sheetView>
  </sheetViews>
  <sheetFormatPr defaultRowHeight="14.4" x14ac:dyDescent="0.3"/>
  <cols>
    <col min="1" max="1" width="1.33203125" customWidth="1"/>
    <col min="2" max="2" width="11.44140625" customWidth="1"/>
    <col min="3" max="3" width="9.33203125" bestFit="1" customWidth="1"/>
    <col min="4" max="4" width="9.6640625" bestFit="1" customWidth="1"/>
    <col min="5" max="5" width="10.44140625" bestFit="1" customWidth="1"/>
    <col min="6" max="6" width="10.21875" customWidth="1"/>
    <col min="7" max="26" width="7.6640625" customWidth="1"/>
    <col min="27" max="27" width="2.88671875" customWidth="1"/>
  </cols>
  <sheetData>
    <row r="2" spans="1:26" ht="15" thickBot="1" x14ac:dyDescent="0.35"/>
    <row r="3" spans="1:26" ht="15" customHeight="1" thickBot="1" x14ac:dyDescent="0.35">
      <c r="A3" s="17"/>
      <c r="B3" s="78" t="s">
        <v>10</v>
      </c>
      <c r="C3" s="79"/>
      <c r="D3" s="79"/>
      <c r="E3" s="79"/>
      <c r="F3" s="79"/>
      <c r="G3" s="80"/>
      <c r="H3" s="2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30"/>
      <c r="Z3" s="30"/>
    </row>
    <row r="4" spans="1:26" ht="16.8" customHeight="1" thickBot="1" x14ac:dyDescent="0.4">
      <c r="A4" s="17"/>
      <c r="B4" s="28"/>
      <c r="C4" s="28"/>
      <c r="D4" s="28"/>
      <c r="E4" s="28"/>
      <c r="F4" s="28"/>
      <c r="G4" s="28"/>
      <c r="H4" s="28"/>
      <c r="I4" s="28"/>
      <c r="J4" s="29"/>
      <c r="K4" s="29"/>
      <c r="L4" s="87" t="s">
        <v>7</v>
      </c>
      <c r="M4" s="88"/>
      <c r="N4" s="88"/>
      <c r="O4" s="88"/>
      <c r="P4" s="88"/>
      <c r="Q4" s="89"/>
      <c r="R4" s="29"/>
      <c r="S4" s="29"/>
      <c r="T4" s="29"/>
      <c r="U4" s="29"/>
      <c r="V4" s="29"/>
      <c r="W4" s="29"/>
      <c r="X4" s="29"/>
      <c r="Y4" s="30"/>
      <c r="Z4" s="30"/>
    </row>
    <row r="5" spans="1:26" ht="55.8" customHeight="1" thickBot="1" x14ac:dyDescent="0.35">
      <c r="A5" s="17"/>
      <c r="B5" s="29"/>
      <c r="C5" s="31" t="s">
        <v>16</v>
      </c>
      <c r="D5" s="31" t="s">
        <v>17</v>
      </c>
      <c r="E5" s="31" t="s">
        <v>18</v>
      </c>
      <c r="F5" s="32" t="s">
        <v>6</v>
      </c>
      <c r="G5" s="29"/>
      <c r="H5" s="29"/>
      <c r="I5" s="84" t="s">
        <v>9</v>
      </c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6"/>
      <c r="W5" s="33"/>
      <c r="X5" s="33"/>
      <c r="Y5" s="33"/>
      <c r="Z5" s="33"/>
    </row>
    <row r="6" spans="1:26" ht="15" thickBot="1" x14ac:dyDescent="0.35">
      <c r="B6" s="30"/>
      <c r="C6" s="34">
        <v>56</v>
      </c>
      <c r="D6" s="35">
        <v>55</v>
      </c>
      <c r="E6" s="36">
        <v>20</v>
      </c>
      <c r="F6" s="37">
        <f>(C6-D6)/(LN((C6-E6)/(D6-E6)))</f>
        <v>35.49765245796948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" customHeight="1" thickBot="1" x14ac:dyDescent="0.35">
      <c r="B7" s="38" t="s">
        <v>4</v>
      </c>
      <c r="C7" s="81">
        <v>300</v>
      </c>
      <c r="D7" s="82"/>
      <c r="E7" s="82"/>
      <c r="F7" s="83"/>
      <c r="G7" s="81">
        <v>400</v>
      </c>
      <c r="H7" s="82"/>
      <c r="I7" s="82"/>
      <c r="J7" s="83"/>
      <c r="K7" s="81">
        <v>450</v>
      </c>
      <c r="L7" s="82"/>
      <c r="M7" s="82"/>
      <c r="N7" s="83"/>
      <c r="O7" s="81" t="s">
        <v>0</v>
      </c>
      <c r="P7" s="82"/>
      <c r="Q7" s="82"/>
      <c r="R7" s="83"/>
      <c r="S7" s="90">
        <v>600</v>
      </c>
      <c r="T7" s="91"/>
      <c r="U7" s="91"/>
      <c r="V7" s="92"/>
      <c r="W7" s="93">
        <v>900</v>
      </c>
      <c r="X7" s="94"/>
      <c r="Y7" s="94"/>
      <c r="Z7" s="95"/>
    </row>
    <row r="8" spans="1:26" ht="29.4" thickBot="1" x14ac:dyDescent="0.35">
      <c r="B8" s="39" t="s">
        <v>2</v>
      </c>
      <c r="C8" s="39">
        <v>11</v>
      </c>
      <c r="D8" s="39" t="s">
        <v>1</v>
      </c>
      <c r="E8" s="39">
        <v>22</v>
      </c>
      <c r="F8" s="39">
        <v>33</v>
      </c>
      <c r="G8" s="39">
        <v>11</v>
      </c>
      <c r="H8" s="39" t="s">
        <v>1</v>
      </c>
      <c r="I8" s="39">
        <v>22</v>
      </c>
      <c r="J8" s="39">
        <v>33</v>
      </c>
      <c r="K8" s="39">
        <v>11</v>
      </c>
      <c r="L8" s="39" t="s">
        <v>1</v>
      </c>
      <c r="M8" s="39">
        <v>22</v>
      </c>
      <c r="N8" s="39">
        <v>33</v>
      </c>
      <c r="O8" s="39">
        <v>11</v>
      </c>
      <c r="P8" s="39" t="s">
        <v>1</v>
      </c>
      <c r="Q8" s="39">
        <v>22</v>
      </c>
      <c r="R8" s="39">
        <v>33</v>
      </c>
      <c r="S8" s="40">
        <v>11</v>
      </c>
      <c r="T8" s="40" t="s">
        <v>1</v>
      </c>
      <c r="U8" s="40">
        <v>22</v>
      </c>
      <c r="V8" s="40">
        <v>33</v>
      </c>
      <c r="W8" s="40">
        <v>11</v>
      </c>
      <c r="X8" s="40" t="s">
        <v>1</v>
      </c>
      <c r="Y8" s="40">
        <v>22</v>
      </c>
      <c r="Z8" s="40">
        <v>33</v>
      </c>
    </row>
    <row r="9" spans="1:26" ht="58.2" thickBot="1" x14ac:dyDescent="0.35">
      <c r="B9" s="39" t="s">
        <v>19</v>
      </c>
      <c r="C9" s="39">
        <v>546</v>
      </c>
      <c r="D9" s="39">
        <v>761</v>
      </c>
      <c r="E9" s="39">
        <v>961</v>
      </c>
      <c r="F9" s="39">
        <v>1347</v>
      </c>
      <c r="G9" s="39">
        <v>711</v>
      </c>
      <c r="H9" s="39">
        <v>963</v>
      </c>
      <c r="I9" s="39">
        <v>1221</v>
      </c>
      <c r="J9" s="39">
        <v>1699</v>
      </c>
      <c r="K9" s="39">
        <v>790</v>
      </c>
      <c r="L9" s="39">
        <v>1060</v>
      </c>
      <c r="M9" s="39">
        <v>1347</v>
      </c>
      <c r="N9" s="39">
        <v>1869</v>
      </c>
      <c r="O9" s="39">
        <v>869</v>
      </c>
      <c r="P9" s="39">
        <v>1156</v>
      </c>
      <c r="Q9" s="39">
        <v>1470</v>
      </c>
      <c r="R9" s="39">
        <v>2035</v>
      </c>
      <c r="S9" s="40">
        <v>1018</v>
      </c>
      <c r="T9" s="40">
        <v>1340</v>
      </c>
      <c r="U9" s="40">
        <v>1709</v>
      </c>
      <c r="V9" s="40">
        <v>2356</v>
      </c>
      <c r="W9" s="40">
        <v>1427</v>
      </c>
      <c r="X9" s="40">
        <v>1861</v>
      </c>
      <c r="Y9" s="40">
        <v>2388</v>
      </c>
      <c r="Z9" s="40">
        <v>3260</v>
      </c>
    </row>
    <row r="10" spans="1:26" ht="15" thickBot="1" x14ac:dyDescent="0.35">
      <c r="B10" s="39" t="s">
        <v>3</v>
      </c>
      <c r="C10" s="41">
        <v>1.3115000000000001</v>
      </c>
      <c r="D10" s="41">
        <v>1.2803</v>
      </c>
      <c r="E10" s="42">
        <v>1.3212999999999999</v>
      </c>
      <c r="F10" s="42">
        <v>1.3358000000000001</v>
      </c>
      <c r="G10" s="42">
        <v>1.3026</v>
      </c>
      <c r="H10" s="42">
        <v>1.294</v>
      </c>
      <c r="I10" s="42">
        <v>1.3226</v>
      </c>
      <c r="J10" s="42">
        <v>1.3254999999999999</v>
      </c>
      <c r="K10" s="42">
        <v>1.3048</v>
      </c>
      <c r="L10" s="42">
        <v>1.3008</v>
      </c>
      <c r="M10" s="42">
        <v>1.3226</v>
      </c>
      <c r="N10" s="42">
        <v>1.3312999999999999</v>
      </c>
      <c r="O10" s="42">
        <v>1.3069999999999999</v>
      </c>
      <c r="P10" s="42">
        <v>1.3076000000000001</v>
      </c>
      <c r="Q10" s="42">
        <v>1.327</v>
      </c>
      <c r="R10" s="42">
        <v>1.3371</v>
      </c>
      <c r="S10" s="41">
        <v>1.3115000000000001</v>
      </c>
      <c r="T10" s="41">
        <v>1.3212999999999999</v>
      </c>
      <c r="U10" s="41">
        <v>1.3358000000000001</v>
      </c>
      <c r="V10" s="41">
        <v>1.3486</v>
      </c>
      <c r="W10" s="41">
        <v>1.3169999999999999</v>
      </c>
      <c r="X10" s="41">
        <v>1.339</v>
      </c>
      <c r="Y10" s="41">
        <v>1.3561000000000001</v>
      </c>
      <c r="Z10" s="41">
        <v>1.36</v>
      </c>
    </row>
    <row r="11" spans="1:26" ht="30" customHeight="1" thickBot="1" x14ac:dyDescent="0.35">
      <c r="B11" s="43" t="s">
        <v>5</v>
      </c>
      <c r="C11" s="75" t="s">
        <v>8</v>
      </c>
      <c r="D11" s="76"/>
      <c r="E11" s="76"/>
      <c r="F11" s="77"/>
      <c r="G11" s="75" t="s">
        <v>8</v>
      </c>
      <c r="H11" s="76"/>
      <c r="I11" s="76"/>
      <c r="J11" s="77"/>
      <c r="K11" s="75" t="s">
        <v>8</v>
      </c>
      <c r="L11" s="76"/>
      <c r="M11" s="76"/>
      <c r="N11" s="77"/>
      <c r="O11" s="75" t="s">
        <v>8</v>
      </c>
      <c r="P11" s="76"/>
      <c r="Q11" s="76"/>
      <c r="R11" s="77"/>
      <c r="S11" s="75" t="s">
        <v>8</v>
      </c>
      <c r="T11" s="76"/>
      <c r="U11" s="76"/>
      <c r="V11" s="77"/>
      <c r="W11" s="75" t="s">
        <v>8</v>
      </c>
      <c r="X11" s="76"/>
      <c r="Y11" s="76"/>
      <c r="Z11" s="77"/>
    </row>
    <row r="12" spans="1:26" x14ac:dyDescent="0.3">
      <c r="B12" s="44">
        <v>400</v>
      </c>
      <c r="C12" s="45">
        <f t="shared" ref="C12:C27" si="0">B12/1000*$C$9*POWER($F$6/49.83289,$C$10)</f>
        <v>139.97391874935823</v>
      </c>
      <c r="D12" s="46">
        <f t="shared" ref="D12:D27" si="1">B12/1000*$D$9*POWER($F$6/49.83289,$D$10)</f>
        <v>197.16753569774008</v>
      </c>
      <c r="E12" s="46">
        <f t="shared" ref="E12:E27" si="2">B12/1000*$E$9*POWER($F$6/49.83289,$E$10)</f>
        <v>245.54673584224716</v>
      </c>
      <c r="F12" s="47">
        <f t="shared" ref="F12:F27" si="3">B12/1000*$F$9*POWER($F$6/49.83289,$F$10)</f>
        <v>342.48557543085394</v>
      </c>
      <c r="G12" s="45">
        <f t="shared" ref="G12:G27" si="4">B12/1000*$G$9*POWER($F$6/49.83289,$G$10)</f>
        <v>182.82483736207877</v>
      </c>
      <c r="H12" s="46">
        <f t="shared" ref="H12:H27" si="5">B12/1000*$H$9*POWER($F$6/49.83289,$H$10)</f>
        <v>248.34693446900329</v>
      </c>
      <c r="I12" s="46">
        <f t="shared" ref="I12:I27" si="6">B12/1000*$I$9*POWER($F$6/49.83289,$I$10)</f>
        <v>311.84223193832838</v>
      </c>
      <c r="J12" s="47">
        <f t="shared" ref="J12:J27" si="7">B12/1000*$J$9*POWER($F$6/49.83289,$J$10)</f>
        <v>433.49633231635653</v>
      </c>
      <c r="K12" s="45">
        <f t="shared" ref="K12:K27" si="8">B12/1000*$K$9*POWER($F$6/49.83289,$K$10)</f>
        <v>202.98717063874639</v>
      </c>
      <c r="L12" s="46">
        <f t="shared" ref="L12:L27" si="9">B12/1000*$L$9*POWER($F$6/49.83289,$L$10)</f>
        <v>272.73233447780575</v>
      </c>
      <c r="M12" s="46">
        <f t="shared" ref="M12:M27" si="10">B12/1000*$M$9*POWER($F$6/49.83289,$M$10)</f>
        <v>344.02251140125173</v>
      </c>
      <c r="N12" s="47">
        <f t="shared" ref="N12:N27" si="11">B12/1000*$N$9*POWER($F$6/49.83289,$N$10)</f>
        <v>475.93420087326814</v>
      </c>
      <c r="O12" s="45">
        <f t="shared" ref="O12:O27" si="12">B12/1000*$O$9*POWER($F$6/49.83289,$O$10)</f>
        <v>223.11932075562331</v>
      </c>
      <c r="P12" s="46">
        <f t="shared" ref="P12:P27" si="13">B12/1000*$P$9*POWER($F$6/49.83289,$P$10)</f>
        <v>296.7473483447007</v>
      </c>
      <c r="Q12" s="46">
        <f t="shared" ref="Q12:Q27" si="14">B12/1000*$Q$9*POWER($F$6/49.83289,$Q$10)</f>
        <v>374.87666580689654</v>
      </c>
      <c r="R12" s="47">
        <f t="shared" ref="R12:R27" si="15">B12/1000*$R$9*POWER($F$6/49.83289,$R$10)</f>
        <v>517.18698980099134</v>
      </c>
      <c r="S12" s="45">
        <f t="shared" ref="S12:S27" si="16">B12/1000*$S$9*POWER($F$6/49.83289,$S$10)</f>
        <v>260.97701334587305</v>
      </c>
      <c r="T12" s="46">
        <f t="shared" ref="T12:T27" si="17">B12/1000*$T$9*POWER($F$6/49.83289,$T$10)</f>
        <v>342.38566704329986</v>
      </c>
      <c r="U12" s="46">
        <f t="shared" ref="U12:U27" si="18">B12/1000*$U$9*POWER($F$6/49.83289,$U$10)</f>
        <v>434.52698471516652</v>
      </c>
      <c r="V12" s="47">
        <f t="shared" ref="V12:V27" si="19">B12/1000*$V$9*POWER($F$6/49.83289,$V$10)</f>
        <v>596.43665357115469</v>
      </c>
      <c r="W12" s="45">
        <f t="shared" ref="W12:W27" si="20">B12/1000*$W$9*POWER($F$6/49.83289,$W$10)</f>
        <v>365.14739895258685</v>
      </c>
      <c r="X12" s="46">
        <f t="shared" ref="X12:X27" si="21">B12/1000*$X$9*POWER($F$6/49.83289,$X$10)</f>
        <v>472.66086965367407</v>
      </c>
      <c r="Y12" s="46">
        <f t="shared" ref="Y12:Y27" si="22">B12/1000*$Y$9*POWER($F$6/49.83289,$Y$10)</f>
        <v>603.00163246703528</v>
      </c>
      <c r="Z12" s="47">
        <f t="shared" ref="Z12:Z27" si="23">B12/1000*$Z$9*POWER($F$6/49.83289,$Z$10)</f>
        <v>822.10488982770084</v>
      </c>
    </row>
    <row r="13" spans="1:26" x14ac:dyDescent="0.3">
      <c r="B13" s="48">
        <v>500</v>
      </c>
      <c r="C13" s="49">
        <f t="shared" si="0"/>
        <v>174.96739843669778</v>
      </c>
      <c r="D13" s="50">
        <f t="shared" si="1"/>
        <v>246.45941962217506</v>
      </c>
      <c r="E13" s="50">
        <f t="shared" si="2"/>
        <v>306.93341980280894</v>
      </c>
      <c r="F13" s="51">
        <f t="shared" si="3"/>
        <v>428.10696928856737</v>
      </c>
      <c r="G13" s="49">
        <f t="shared" si="4"/>
        <v>228.53104670259845</v>
      </c>
      <c r="H13" s="50">
        <f t="shared" si="5"/>
        <v>310.4336680862541</v>
      </c>
      <c r="I13" s="50">
        <f t="shared" si="6"/>
        <v>389.80278992291045</v>
      </c>
      <c r="J13" s="51">
        <f t="shared" si="7"/>
        <v>541.87041539544566</v>
      </c>
      <c r="K13" s="49">
        <f t="shared" si="8"/>
        <v>253.733963298433</v>
      </c>
      <c r="L13" s="50">
        <f t="shared" si="9"/>
        <v>340.91541809725715</v>
      </c>
      <c r="M13" s="50">
        <f t="shared" si="10"/>
        <v>430.0281392515646</v>
      </c>
      <c r="N13" s="51">
        <f t="shared" si="11"/>
        <v>594.91775109158516</v>
      </c>
      <c r="O13" s="49">
        <f t="shared" si="12"/>
        <v>278.89915094452914</v>
      </c>
      <c r="P13" s="50">
        <f t="shared" si="13"/>
        <v>370.93418543087586</v>
      </c>
      <c r="Q13" s="50">
        <f t="shared" si="14"/>
        <v>468.5958322586207</v>
      </c>
      <c r="R13" s="51">
        <f t="shared" si="15"/>
        <v>646.48373725123918</v>
      </c>
      <c r="S13" s="49">
        <f t="shared" si="16"/>
        <v>326.22126668234125</v>
      </c>
      <c r="T13" s="50">
        <f t="shared" si="17"/>
        <v>427.98208380412484</v>
      </c>
      <c r="U13" s="50">
        <f t="shared" si="18"/>
        <v>543.15873089395814</v>
      </c>
      <c r="V13" s="51">
        <f t="shared" si="19"/>
        <v>745.54581696394325</v>
      </c>
      <c r="W13" s="49">
        <f t="shared" si="20"/>
        <v>456.43424869073351</v>
      </c>
      <c r="X13" s="50">
        <f t="shared" si="21"/>
        <v>590.82608706709243</v>
      </c>
      <c r="Y13" s="50">
        <f t="shared" si="22"/>
        <v>753.75204058379404</v>
      </c>
      <c r="Z13" s="51">
        <f t="shared" si="23"/>
        <v>1027.6311122846262</v>
      </c>
    </row>
    <row r="14" spans="1:26" x14ac:dyDescent="0.3">
      <c r="B14" s="48">
        <v>600</v>
      </c>
      <c r="C14" s="49">
        <f t="shared" si="0"/>
        <v>209.96087812403729</v>
      </c>
      <c r="D14" s="50">
        <f t="shared" si="1"/>
        <v>295.75130354661007</v>
      </c>
      <c r="E14" s="50">
        <f t="shared" si="2"/>
        <v>368.32010376337075</v>
      </c>
      <c r="F14" s="51">
        <f t="shared" si="3"/>
        <v>513.7283631462808</v>
      </c>
      <c r="G14" s="49">
        <f t="shared" si="4"/>
        <v>274.23725604311812</v>
      </c>
      <c r="H14" s="50">
        <f t="shared" si="5"/>
        <v>372.52040170350489</v>
      </c>
      <c r="I14" s="50">
        <f t="shared" si="6"/>
        <v>467.76334790749257</v>
      </c>
      <c r="J14" s="51">
        <f t="shared" si="7"/>
        <v>650.24449847453468</v>
      </c>
      <c r="K14" s="49">
        <f t="shared" si="8"/>
        <v>304.48075595811957</v>
      </c>
      <c r="L14" s="50">
        <f t="shared" si="9"/>
        <v>409.0985017167086</v>
      </c>
      <c r="M14" s="50">
        <f t="shared" si="10"/>
        <v>516.03376710187752</v>
      </c>
      <c r="N14" s="51">
        <f t="shared" si="11"/>
        <v>713.90130130990212</v>
      </c>
      <c r="O14" s="49">
        <f t="shared" si="12"/>
        <v>334.67898113343495</v>
      </c>
      <c r="P14" s="50">
        <f t="shared" si="13"/>
        <v>445.12102251705102</v>
      </c>
      <c r="Q14" s="50">
        <f t="shared" si="14"/>
        <v>562.31499871034487</v>
      </c>
      <c r="R14" s="51">
        <f t="shared" si="15"/>
        <v>775.78048470148701</v>
      </c>
      <c r="S14" s="49">
        <f t="shared" si="16"/>
        <v>391.46552001880951</v>
      </c>
      <c r="T14" s="50">
        <f t="shared" si="17"/>
        <v>513.57850056494976</v>
      </c>
      <c r="U14" s="50">
        <f t="shared" si="18"/>
        <v>651.7904770727497</v>
      </c>
      <c r="V14" s="51">
        <f t="shared" si="19"/>
        <v>894.65498035673193</v>
      </c>
      <c r="W14" s="49">
        <f t="shared" si="20"/>
        <v>547.72109842888017</v>
      </c>
      <c r="X14" s="50">
        <f t="shared" si="21"/>
        <v>708.99130448051096</v>
      </c>
      <c r="Y14" s="50">
        <f t="shared" si="22"/>
        <v>904.5024487005528</v>
      </c>
      <c r="Z14" s="51">
        <f t="shared" si="23"/>
        <v>1233.1573347415513</v>
      </c>
    </row>
    <row r="15" spans="1:26" x14ac:dyDescent="0.3">
      <c r="B15" s="48">
        <v>700</v>
      </c>
      <c r="C15" s="49">
        <f t="shared" si="0"/>
        <v>244.95435781137687</v>
      </c>
      <c r="D15" s="50">
        <f t="shared" si="1"/>
        <v>345.04318747104509</v>
      </c>
      <c r="E15" s="50">
        <f t="shared" si="2"/>
        <v>429.70678772393245</v>
      </c>
      <c r="F15" s="51">
        <f t="shared" si="3"/>
        <v>599.34975700399434</v>
      </c>
      <c r="G15" s="49">
        <f t="shared" si="4"/>
        <v>319.94346538363783</v>
      </c>
      <c r="H15" s="50">
        <f t="shared" si="5"/>
        <v>434.60713532075567</v>
      </c>
      <c r="I15" s="50">
        <f t="shared" si="6"/>
        <v>545.72390589207464</v>
      </c>
      <c r="J15" s="51">
        <f t="shared" si="7"/>
        <v>758.61858155362381</v>
      </c>
      <c r="K15" s="49">
        <f t="shared" si="8"/>
        <v>355.22754861780618</v>
      </c>
      <c r="L15" s="50">
        <f t="shared" si="9"/>
        <v>477.28158533616005</v>
      </c>
      <c r="M15" s="50">
        <f t="shared" si="10"/>
        <v>602.03939495219049</v>
      </c>
      <c r="N15" s="51">
        <f t="shared" si="11"/>
        <v>832.8848515282192</v>
      </c>
      <c r="O15" s="49">
        <f t="shared" si="12"/>
        <v>390.45881132234075</v>
      </c>
      <c r="P15" s="50">
        <f t="shared" si="13"/>
        <v>519.30785960322612</v>
      </c>
      <c r="Q15" s="50">
        <f t="shared" si="14"/>
        <v>656.03416516206903</v>
      </c>
      <c r="R15" s="51">
        <f t="shared" si="15"/>
        <v>905.07723215173485</v>
      </c>
      <c r="S15" s="49">
        <f t="shared" si="16"/>
        <v>456.70977335527772</v>
      </c>
      <c r="T15" s="50">
        <f t="shared" si="17"/>
        <v>599.17491732577469</v>
      </c>
      <c r="U15" s="50">
        <f t="shared" si="18"/>
        <v>760.42222325154137</v>
      </c>
      <c r="V15" s="51">
        <f t="shared" si="19"/>
        <v>1043.7641437495204</v>
      </c>
      <c r="W15" s="49">
        <f t="shared" si="20"/>
        <v>639.00794816702683</v>
      </c>
      <c r="X15" s="50">
        <f t="shared" si="21"/>
        <v>827.15652189392938</v>
      </c>
      <c r="Y15" s="50">
        <f t="shared" si="22"/>
        <v>1055.2528568173116</v>
      </c>
      <c r="Z15" s="51">
        <f t="shared" si="23"/>
        <v>1438.6835571984766</v>
      </c>
    </row>
    <row r="16" spans="1:26" x14ac:dyDescent="0.3">
      <c r="B16" s="48">
        <v>800</v>
      </c>
      <c r="C16" s="49">
        <f t="shared" si="0"/>
        <v>279.94783749871647</v>
      </c>
      <c r="D16" s="50">
        <f t="shared" si="1"/>
        <v>394.33507139548016</v>
      </c>
      <c r="E16" s="50">
        <f t="shared" si="2"/>
        <v>491.09347168449432</v>
      </c>
      <c r="F16" s="51">
        <f t="shared" si="3"/>
        <v>684.97115086170788</v>
      </c>
      <c r="G16" s="49">
        <f t="shared" si="4"/>
        <v>365.64967472415753</v>
      </c>
      <c r="H16" s="50">
        <f t="shared" si="5"/>
        <v>496.69386893800657</v>
      </c>
      <c r="I16" s="50">
        <f t="shared" si="6"/>
        <v>623.68446387665676</v>
      </c>
      <c r="J16" s="51">
        <f t="shared" si="7"/>
        <v>866.99266463271306</v>
      </c>
      <c r="K16" s="49">
        <f t="shared" si="8"/>
        <v>405.97434127749278</v>
      </c>
      <c r="L16" s="50">
        <f t="shared" si="9"/>
        <v>545.4646689556115</v>
      </c>
      <c r="M16" s="50">
        <f t="shared" si="10"/>
        <v>688.04502280250347</v>
      </c>
      <c r="N16" s="51">
        <f t="shared" si="11"/>
        <v>951.86840174653628</v>
      </c>
      <c r="O16" s="49">
        <f t="shared" si="12"/>
        <v>446.23864151124661</v>
      </c>
      <c r="P16" s="50">
        <f t="shared" si="13"/>
        <v>593.49469668940139</v>
      </c>
      <c r="Q16" s="50">
        <f t="shared" si="14"/>
        <v>749.75333161379308</v>
      </c>
      <c r="R16" s="51">
        <f t="shared" si="15"/>
        <v>1034.3739796019827</v>
      </c>
      <c r="S16" s="49">
        <f t="shared" si="16"/>
        <v>521.95402669174609</v>
      </c>
      <c r="T16" s="50">
        <f t="shared" si="17"/>
        <v>684.77133408659972</v>
      </c>
      <c r="U16" s="50">
        <f t="shared" si="18"/>
        <v>869.05396943033304</v>
      </c>
      <c r="V16" s="51">
        <f t="shared" si="19"/>
        <v>1192.8733071423094</v>
      </c>
      <c r="W16" s="49">
        <f t="shared" si="20"/>
        <v>730.29479790517371</v>
      </c>
      <c r="X16" s="50">
        <f t="shared" si="21"/>
        <v>945.32173930734814</v>
      </c>
      <c r="Y16" s="50">
        <f t="shared" si="22"/>
        <v>1206.0032649340706</v>
      </c>
      <c r="Z16" s="51">
        <f t="shared" si="23"/>
        <v>1644.2097796554017</v>
      </c>
    </row>
    <row r="17" spans="2:26" x14ac:dyDescent="0.3">
      <c r="B17" s="48">
        <v>900</v>
      </c>
      <c r="C17" s="49">
        <f t="shared" si="0"/>
        <v>314.94131718605604</v>
      </c>
      <c r="D17" s="50">
        <f t="shared" si="1"/>
        <v>443.62695531991511</v>
      </c>
      <c r="E17" s="50">
        <f t="shared" si="2"/>
        <v>552.48015564505602</v>
      </c>
      <c r="F17" s="51">
        <f t="shared" si="3"/>
        <v>770.5925447194212</v>
      </c>
      <c r="G17" s="49">
        <f t="shared" si="4"/>
        <v>411.35588406467718</v>
      </c>
      <c r="H17" s="50">
        <f t="shared" si="5"/>
        <v>558.78060255525736</v>
      </c>
      <c r="I17" s="50">
        <f t="shared" si="6"/>
        <v>701.64502186123889</v>
      </c>
      <c r="J17" s="51">
        <f t="shared" si="7"/>
        <v>975.36674771180219</v>
      </c>
      <c r="K17" s="49">
        <f t="shared" si="8"/>
        <v>456.72113393717939</v>
      </c>
      <c r="L17" s="50">
        <f t="shared" si="9"/>
        <v>613.6477525750629</v>
      </c>
      <c r="M17" s="50">
        <f t="shared" si="10"/>
        <v>774.05065065281633</v>
      </c>
      <c r="N17" s="51">
        <f t="shared" si="11"/>
        <v>1070.8519519648532</v>
      </c>
      <c r="O17" s="49">
        <f t="shared" si="12"/>
        <v>502.01847170015242</v>
      </c>
      <c r="P17" s="50">
        <f t="shared" si="13"/>
        <v>667.68153377557655</v>
      </c>
      <c r="Q17" s="50">
        <f t="shared" si="14"/>
        <v>843.47249806551724</v>
      </c>
      <c r="R17" s="51">
        <f t="shared" si="15"/>
        <v>1163.6707270522306</v>
      </c>
      <c r="S17" s="49">
        <f t="shared" si="16"/>
        <v>587.1982800282143</v>
      </c>
      <c r="T17" s="50">
        <f t="shared" si="17"/>
        <v>770.36775084742476</v>
      </c>
      <c r="U17" s="50">
        <f t="shared" si="18"/>
        <v>977.68571560912471</v>
      </c>
      <c r="V17" s="51">
        <f t="shared" si="19"/>
        <v>1341.9824705350979</v>
      </c>
      <c r="W17" s="49">
        <f t="shared" si="20"/>
        <v>821.58164764332025</v>
      </c>
      <c r="X17" s="50">
        <f t="shared" si="21"/>
        <v>1063.4869567207666</v>
      </c>
      <c r="Y17" s="50">
        <f t="shared" si="22"/>
        <v>1356.7536730508295</v>
      </c>
      <c r="Z17" s="51">
        <f t="shared" si="23"/>
        <v>1849.736002112327</v>
      </c>
    </row>
    <row r="18" spans="2:26" x14ac:dyDescent="0.3">
      <c r="B18" s="48">
        <v>1000</v>
      </c>
      <c r="C18" s="49">
        <f t="shared" si="0"/>
        <v>349.93479687339556</v>
      </c>
      <c r="D18" s="50">
        <f t="shared" si="1"/>
        <v>492.91883924435012</v>
      </c>
      <c r="E18" s="50">
        <f t="shared" si="2"/>
        <v>613.86683960561788</v>
      </c>
      <c r="F18" s="51">
        <f t="shared" si="3"/>
        <v>856.21393857713474</v>
      </c>
      <c r="G18" s="49">
        <f t="shared" si="4"/>
        <v>457.06209340519689</v>
      </c>
      <c r="H18" s="50">
        <f t="shared" si="5"/>
        <v>620.8673361725082</v>
      </c>
      <c r="I18" s="50">
        <f t="shared" si="6"/>
        <v>779.6055798458209</v>
      </c>
      <c r="J18" s="51">
        <f t="shared" si="7"/>
        <v>1083.7408307908913</v>
      </c>
      <c r="K18" s="49">
        <f t="shared" si="8"/>
        <v>507.46792659686599</v>
      </c>
      <c r="L18" s="50">
        <f t="shared" si="9"/>
        <v>681.83083619451429</v>
      </c>
      <c r="M18" s="50">
        <f t="shared" si="10"/>
        <v>860.05627850312919</v>
      </c>
      <c r="N18" s="51">
        <f t="shared" si="11"/>
        <v>1189.8355021831703</v>
      </c>
      <c r="O18" s="49">
        <f t="shared" si="12"/>
        <v>557.79830188905828</v>
      </c>
      <c r="P18" s="50">
        <f t="shared" si="13"/>
        <v>741.86837086175171</v>
      </c>
      <c r="Q18" s="50">
        <f t="shared" si="14"/>
        <v>937.19166451724141</v>
      </c>
      <c r="R18" s="51">
        <f t="shared" si="15"/>
        <v>1292.9674745024784</v>
      </c>
      <c r="S18" s="49">
        <f t="shared" si="16"/>
        <v>652.4425333646825</v>
      </c>
      <c r="T18" s="50">
        <f t="shared" si="17"/>
        <v>855.96416760824968</v>
      </c>
      <c r="U18" s="50">
        <f t="shared" si="18"/>
        <v>1086.3174617879163</v>
      </c>
      <c r="V18" s="51">
        <f t="shared" si="19"/>
        <v>1491.0916339278865</v>
      </c>
      <c r="W18" s="49">
        <f t="shared" si="20"/>
        <v>912.86849738146702</v>
      </c>
      <c r="X18" s="50">
        <f t="shared" si="21"/>
        <v>1181.6521741341849</v>
      </c>
      <c r="Y18" s="50">
        <f t="shared" si="22"/>
        <v>1507.5040811675881</v>
      </c>
      <c r="Z18" s="51">
        <f t="shared" si="23"/>
        <v>2055.2622245692523</v>
      </c>
    </row>
    <row r="19" spans="2:26" x14ac:dyDescent="0.3">
      <c r="B19" s="48">
        <v>1100</v>
      </c>
      <c r="C19" s="49">
        <f t="shared" si="0"/>
        <v>384.92827656073513</v>
      </c>
      <c r="D19" s="50">
        <f t="shared" si="1"/>
        <v>542.21072316878519</v>
      </c>
      <c r="E19" s="50">
        <f t="shared" si="2"/>
        <v>675.25352356617975</v>
      </c>
      <c r="F19" s="51">
        <f t="shared" si="3"/>
        <v>941.83533243484817</v>
      </c>
      <c r="G19" s="49">
        <f t="shared" si="4"/>
        <v>502.7683027457166</v>
      </c>
      <c r="H19" s="50">
        <f t="shared" si="5"/>
        <v>682.95406978975905</v>
      </c>
      <c r="I19" s="50">
        <f t="shared" si="6"/>
        <v>857.56613783040314</v>
      </c>
      <c r="J19" s="51">
        <f t="shared" si="7"/>
        <v>1192.1149138699805</v>
      </c>
      <c r="K19" s="49">
        <f t="shared" si="8"/>
        <v>558.21471925655271</v>
      </c>
      <c r="L19" s="50">
        <f t="shared" si="9"/>
        <v>750.0139198139658</v>
      </c>
      <c r="M19" s="50">
        <f t="shared" si="10"/>
        <v>946.06190635344217</v>
      </c>
      <c r="N19" s="51">
        <f t="shared" si="11"/>
        <v>1308.8190524014874</v>
      </c>
      <c r="O19" s="49">
        <f t="shared" si="12"/>
        <v>613.57813207796414</v>
      </c>
      <c r="P19" s="50">
        <f t="shared" si="13"/>
        <v>816.05520794792687</v>
      </c>
      <c r="Q19" s="50">
        <f t="shared" si="14"/>
        <v>1030.9108309689657</v>
      </c>
      <c r="R19" s="51">
        <f t="shared" si="15"/>
        <v>1422.2642219527263</v>
      </c>
      <c r="S19" s="49">
        <f t="shared" si="16"/>
        <v>717.68678670115094</v>
      </c>
      <c r="T19" s="50">
        <f t="shared" si="17"/>
        <v>941.56058436907483</v>
      </c>
      <c r="U19" s="50">
        <f t="shared" si="18"/>
        <v>1194.9492079667079</v>
      </c>
      <c r="V19" s="51">
        <f t="shared" si="19"/>
        <v>1640.2007973206755</v>
      </c>
      <c r="W19" s="49">
        <f t="shared" si="20"/>
        <v>1004.1553471196137</v>
      </c>
      <c r="X19" s="50">
        <f t="shared" si="21"/>
        <v>1299.8173915476036</v>
      </c>
      <c r="Y19" s="50">
        <f t="shared" si="22"/>
        <v>1658.2544892843471</v>
      </c>
      <c r="Z19" s="51">
        <f t="shared" si="23"/>
        <v>2260.7884470261779</v>
      </c>
    </row>
    <row r="20" spans="2:26" x14ac:dyDescent="0.3">
      <c r="B20" s="48">
        <v>1200</v>
      </c>
      <c r="C20" s="49">
        <f t="shared" si="0"/>
        <v>419.92175624807459</v>
      </c>
      <c r="D20" s="50">
        <f t="shared" si="1"/>
        <v>591.50260709322015</v>
      </c>
      <c r="E20" s="50">
        <f t="shared" si="2"/>
        <v>736.64020752674151</v>
      </c>
      <c r="F20" s="51">
        <f t="shared" si="3"/>
        <v>1027.4567262925616</v>
      </c>
      <c r="G20" s="49">
        <f t="shared" si="4"/>
        <v>548.47451208623625</v>
      </c>
      <c r="H20" s="50">
        <f t="shared" si="5"/>
        <v>745.04080340700978</v>
      </c>
      <c r="I20" s="50">
        <f t="shared" si="6"/>
        <v>935.52669581498515</v>
      </c>
      <c r="J20" s="51">
        <f t="shared" si="7"/>
        <v>1300.4889969490694</v>
      </c>
      <c r="K20" s="49">
        <f t="shared" si="8"/>
        <v>608.96151191623915</v>
      </c>
      <c r="L20" s="50">
        <f t="shared" si="9"/>
        <v>818.19700343341719</v>
      </c>
      <c r="M20" s="50">
        <f t="shared" si="10"/>
        <v>1032.067534203755</v>
      </c>
      <c r="N20" s="51">
        <f t="shared" si="11"/>
        <v>1427.8026026198042</v>
      </c>
      <c r="O20" s="49">
        <f t="shared" si="12"/>
        <v>669.35796226686989</v>
      </c>
      <c r="P20" s="50">
        <f t="shared" si="13"/>
        <v>890.24204503410203</v>
      </c>
      <c r="Q20" s="50">
        <f t="shared" si="14"/>
        <v>1124.6299974206897</v>
      </c>
      <c r="R20" s="51">
        <f t="shared" si="15"/>
        <v>1551.560969402974</v>
      </c>
      <c r="S20" s="49">
        <f t="shared" si="16"/>
        <v>782.93104003761903</v>
      </c>
      <c r="T20" s="50">
        <f t="shared" si="17"/>
        <v>1027.1570011298995</v>
      </c>
      <c r="U20" s="50">
        <f t="shared" si="18"/>
        <v>1303.5809541454994</v>
      </c>
      <c r="V20" s="51">
        <f t="shared" si="19"/>
        <v>1789.3099607134639</v>
      </c>
      <c r="W20" s="49">
        <f t="shared" si="20"/>
        <v>1095.4421968577603</v>
      </c>
      <c r="X20" s="50">
        <f t="shared" si="21"/>
        <v>1417.9826089610219</v>
      </c>
      <c r="Y20" s="50">
        <f t="shared" si="22"/>
        <v>1809.0048974011056</v>
      </c>
      <c r="Z20" s="51">
        <f t="shared" si="23"/>
        <v>2466.3146694831025</v>
      </c>
    </row>
    <row r="21" spans="2:26" x14ac:dyDescent="0.3">
      <c r="B21" s="48">
        <v>1400</v>
      </c>
      <c r="C21" s="49">
        <f t="shared" si="0"/>
        <v>489.90871562275373</v>
      </c>
      <c r="D21" s="50">
        <f t="shared" si="1"/>
        <v>690.08637494209017</v>
      </c>
      <c r="E21" s="50">
        <f t="shared" si="2"/>
        <v>859.4135754478649</v>
      </c>
      <c r="F21" s="51">
        <f t="shared" si="3"/>
        <v>1198.6995140079887</v>
      </c>
      <c r="G21" s="49">
        <f t="shared" si="4"/>
        <v>639.88693076727566</v>
      </c>
      <c r="H21" s="50">
        <f t="shared" si="5"/>
        <v>869.21427064151135</v>
      </c>
      <c r="I21" s="50">
        <f t="shared" si="6"/>
        <v>1091.4478117841493</v>
      </c>
      <c r="J21" s="51">
        <f t="shared" si="7"/>
        <v>1517.2371631072476</v>
      </c>
      <c r="K21" s="49">
        <f t="shared" si="8"/>
        <v>710.45509723561236</v>
      </c>
      <c r="L21" s="50">
        <f t="shared" si="9"/>
        <v>954.5631706723201</v>
      </c>
      <c r="M21" s="50">
        <f t="shared" si="10"/>
        <v>1204.078789904381</v>
      </c>
      <c r="N21" s="51">
        <f t="shared" si="11"/>
        <v>1665.7697030564384</v>
      </c>
      <c r="O21" s="49">
        <f t="shared" si="12"/>
        <v>780.9176226446815</v>
      </c>
      <c r="P21" s="50">
        <f t="shared" si="13"/>
        <v>1038.6157192064522</v>
      </c>
      <c r="Q21" s="50">
        <f t="shared" si="14"/>
        <v>1312.0683303241381</v>
      </c>
      <c r="R21" s="51">
        <f t="shared" si="15"/>
        <v>1810.1544643034697</v>
      </c>
      <c r="S21" s="49">
        <f t="shared" si="16"/>
        <v>913.41954671055544</v>
      </c>
      <c r="T21" s="50">
        <f t="shared" si="17"/>
        <v>1198.3498346515494</v>
      </c>
      <c r="U21" s="50">
        <f t="shared" si="18"/>
        <v>1520.8444465030827</v>
      </c>
      <c r="V21" s="51">
        <f t="shared" si="19"/>
        <v>2087.5282874990407</v>
      </c>
      <c r="W21" s="49">
        <f t="shared" si="20"/>
        <v>1278.0158963340537</v>
      </c>
      <c r="X21" s="50">
        <f t="shared" si="21"/>
        <v>1654.3130437878588</v>
      </c>
      <c r="Y21" s="50">
        <f t="shared" si="22"/>
        <v>2110.5057136346231</v>
      </c>
      <c r="Z21" s="51">
        <f t="shared" si="23"/>
        <v>2877.3671143969532</v>
      </c>
    </row>
    <row r="22" spans="2:26" x14ac:dyDescent="0.3">
      <c r="B22" s="48">
        <v>1600</v>
      </c>
      <c r="C22" s="49">
        <f t="shared" si="0"/>
        <v>559.89567499743293</v>
      </c>
      <c r="D22" s="50">
        <f t="shared" si="1"/>
        <v>788.67014279096031</v>
      </c>
      <c r="E22" s="50">
        <f t="shared" si="2"/>
        <v>982.18694336898864</v>
      </c>
      <c r="F22" s="51">
        <f t="shared" si="3"/>
        <v>1369.9423017234158</v>
      </c>
      <c r="G22" s="49">
        <f t="shared" si="4"/>
        <v>731.29934944831507</v>
      </c>
      <c r="H22" s="50">
        <f t="shared" si="5"/>
        <v>993.38773787601315</v>
      </c>
      <c r="I22" s="50">
        <f t="shared" si="6"/>
        <v>1247.3689277533135</v>
      </c>
      <c r="J22" s="51">
        <f t="shared" si="7"/>
        <v>1733.9853292654261</v>
      </c>
      <c r="K22" s="49">
        <f t="shared" si="8"/>
        <v>811.94868255498557</v>
      </c>
      <c r="L22" s="50">
        <f t="shared" si="9"/>
        <v>1090.929337911223</v>
      </c>
      <c r="M22" s="50">
        <f t="shared" si="10"/>
        <v>1376.0900456050069</v>
      </c>
      <c r="N22" s="51">
        <f t="shared" si="11"/>
        <v>1903.7368034930726</v>
      </c>
      <c r="O22" s="49">
        <f t="shared" si="12"/>
        <v>892.47728302249322</v>
      </c>
      <c r="P22" s="50">
        <f t="shared" si="13"/>
        <v>1186.9893933788028</v>
      </c>
      <c r="Q22" s="50">
        <f t="shared" si="14"/>
        <v>1499.5066632275862</v>
      </c>
      <c r="R22" s="51">
        <f t="shared" si="15"/>
        <v>2068.7479592039654</v>
      </c>
      <c r="S22" s="49">
        <f t="shared" si="16"/>
        <v>1043.9080533834922</v>
      </c>
      <c r="T22" s="50">
        <f t="shared" si="17"/>
        <v>1369.5426681731994</v>
      </c>
      <c r="U22" s="50">
        <f t="shared" si="18"/>
        <v>1738.1079388606661</v>
      </c>
      <c r="V22" s="51">
        <f t="shared" si="19"/>
        <v>2385.7466142846188</v>
      </c>
      <c r="W22" s="49">
        <f t="shared" si="20"/>
        <v>1460.5895958103474</v>
      </c>
      <c r="X22" s="50">
        <f t="shared" si="21"/>
        <v>1890.6434786146963</v>
      </c>
      <c r="Y22" s="50">
        <f t="shared" si="22"/>
        <v>2412.0065298681411</v>
      </c>
      <c r="Z22" s="51">
        <f t="shared" si="23"/>
        <v>3288.4195593108034</v>
      </c>
    </row>
    <row r="23" spans="2:26" x14ac:dyDescent="0.3">
      <c r="B23" s="48">
        <v>1800</v>
      </c>
      <c r="C23" s="49">
        <f t="shared" si="0"/>
        <v>629.88263437211208</v>
      </c>
      <c r="D23" s="50">
        <f t="shared" si="1"/>
        <v>887.25391063983022</v>
      </c>
      <c r="E23" s="50">
        <f t="shared" si="2"/>
        <v>1104.960311290112</v>
      </c>
      <c r="F23" s="51">
        <f t="shared" si="3"/>
        <v>1541.1850894388424</v>
      </c>
      <c r="G23" s="49">
        <f t="shared" si="4"/>
        <v>822.71176812935437</v>
      </c>
      <c r="H23" s="50">
        <f t="shared" si="5"/>
        <v>1117.5612051105147</v>
      </c>
      <c r="I23" s="50">
        <f t="shared" si="6"/>
        <v>1403.2900437224778</v>
      </c>
      <c r="J23" s="51">
        <f t="shared" si="7"/>
        <v>1950.7334954236044</v>
      </c>
      <c r="K23" s="49">
        <f t="shared" si="8"/>
        <v>913.44226787435878</v>
      </c>
      <c r="L23" s="50">
        <f t="shared" si="9"/>
        <v>1227.2955051501258</v>
      </c>
      <c r="M23" s="50">
        <f t="shared" si="10"/>
        <v>1548.1013013056327</v>
      </c>
      <c r="N23" s="51">
        <f t="shared" si="11"/>
        <v>2141.7039039297065</v>
      </c>
      <c r="O23" s="49">
        <f t="shared" si="12"/>
        <v>1004.0369434003048</v>
      </c>
      <c r="P23" s="50">
        <f t="shared" si="13"/>
        <v>1335.3630675511531</v>
      </c>
      <c r="Q23" s="50">
        <f t="shared" si="14"/>
        <v>1686.9449961310345</v>
      </c>
      <c r="R23" s="51">
        <f t="shared" si="15"/>
        <v>2327.3414541044613</v>
      </c>
      <c r="S23" s="49">
        <f t="shared" si="16"/>
        <v>1174.3965600564286</v>
      </c>
      <c r="T23" s="50">
        <f t="shared" si="17"/>
        <v>1540.7355016948495</v>
      </c>
      <c r="U23" s="50">
        <f t="shared" si="18"/>
        <v>1955.3714312182494</v>
      </c>
      <c r="V23" s="51">
        <f t="shared" si="19"/>
        <v>2683.9649410701959</v>
      </c>
      <c r="W23" s="49">
        <f t="shared" si="20"/>
        <v>1643.1632952866405</v>
      </c>
      <c r="X23" s="50">
        <f t="shared" si="21"/>
        <v>2126.9739134415331</v>
      </c>
      <c r="Y23" s="50">
        <f t="shared" si="22"/>
        <v>2713.5073461016591</v>
      </c>
      <c r="Z23" s="51">
        <f t="shared" si="23"/>
        <v>3699.472004224654</v>
      </c>
    </row>
    <row r="24" spans="2:26" x14ac:dyDescent="0.3">
      <c r="B24" s="48">
        <v>2000</v>
      </c>
      <c r="C24" s="49">
        <f t="shared" si="0"/>
        <v>699.86959374679111</v>
      </c>
      <c r="D24" s="50">
        <f t="shared" si="1"/>
        <v>985.83767848870025</v>
      </c>
      <c r="E24" s="50">
        <f t="shared" si="2"/>
        <v>1227.7336792112358</v>
      </c>
      <c r="F24" s="51">
        <f t="shared" si="3"/>
        <v>1712.4278771542695</v>
      </c>
      <c r="G24" s="49">
        <f t="shared" si="4"/>
        <v>914.12418681039378</v>
      </c>
      <c r="H24" s="50">
        <f t="shared" si="5"/>
        <v>1241.7346723450164</v>
      </c>
      <c r="I24" s="50">
        <f t="shared" si="6"/>
        <v>1559.2111596916418</v>
      </c>
      <c r="J24" s="51">
        <f t="shared" si="7"/>
        <v>2167.4816615817826</v>
      </c>
      <c r="K24" s="49">
        <f t="shared" si="8"/>
        <v>1014.935853193732</v>
      </c>
      <c r="L24" s="50">
        <f t="shared" si="9"/>
        <v>1363.6616723890286</v>
      </c>
      <c r="M24" s="50">
        <f t="shared" si="10"/>
        <v>1720.1125570062584</v>
      </c>
      <c r="N24" s="51">
        <f t="shared" si="11"/>
        <v>2379.6710043663406</v>
      </c>
      <c r="O24" s="49">
        <f t="shared" si="12"/>
        <v>1115.5966037781166</v>
      </c>
      <c r="P24" s="50">
        <f t="shared" si="13"/>
        <v>1483.7367417235034</v>
      </c>
      <c r="Q24" s="50">
        <f t="shared" si="14"/>
        <v>1874.3833290344828</v>
      </c>
      <c r="R24" s="51">
        <f t="shared" si="15"/>
        <v>2585.9349490049567</v>
      </c>
      <c r="S24" s="49">
        <f t="shared" si="16"/>
        <v>1304.885066729365</v>
      </c>
      <c r="T24" s="50">
        <f t="shared" si="17"/>
        <v>1711.9283352164994</v>
      </c>
      <c r="U24" s="50">
        <f t="shared" si="18"/>
        <v>2172.6349235758325</v>
      </c>
      <c r="V24" s="51">
        <f t="shared" si="19"/>
        <v>2982.183267855773</v>
      </c>
      <c r="W24" s="49">
        <f t="shared" si="20"/>
        <v>1825.736994762934</v>
      </c>
      <c r="X24" s="50">
        <f t="shared" si="21"/>
        <v>2363.3043482683697</v>
      </c>
      <c r="Y24" s="50">
        <f t="shared" si="22"/>
        <v>3015.0081623351762</v>
      </c>
      <c r="Z24" s="51">
        <f t="shared" si="23"/>
        <v>4110.5244491385047</v>
      </c>
    </row>
    <row r="25" spans="2:26" x14ac:dyDescent="0.3">
      <c r="B25" s="48">
        <v>2300</v>
      </c>
      <c r="C25" s="49">
        <f t="shared" si="0"/>
        <v>804.85003280880971</v>
      </c>
      <c r="D25" s="50">
        <f t="shared" si="1"/>
        <v>1133.7133302620052</v>
      </c>
      <c r="E25" s="50">
        <f t="shared" si="2"/>
        <v>1411.8937310929209</v>
      </c>
      <c r="F25" s="51">
        <f t="shared" si="3"/>
        <v>1969.2920587274098</v>
      </c>
      <c r="G25" s="49">
        <f t="shared" si="4"/>
        <v>1051.2428148319527</v>
      </c>
      <c r="H25" s="50">
        <f t="shared" si="5"/>
        <v>1427.9948731967686</v>
      </c>
      <c r="I25" s="50">
        <f t="shared" si="6"/>
        <v>1793.0928336453881</v>
      </c>
      <c r="J25" s="51">
        <f t="shared" si="7"/>
        <v>2492.6039108190498</v>
      </c>
      <c r="K25" s="49">
        <f t="shared" si="8"/>
        <v>1167.1762311727916</v>
      </c>
      <c r="L25" s="50">
        <f t="shared" si="9"/>
        <v>1568.2109232473829</v>
      </c>
      <c r="M25" s="50">
        <f t="shared" si="10"/>
        <v>1978.1294405571971</v>
      </c>
      <c r="N25" s="51">
        <f t="shared" si="11"/>
        <v>2736.6216550212916</v>
      </c>
      <c r="O25" s="49">
        <f t="shared" si="12"/>
        <v>1282.9360943448337</v>
      </c>
      <c r="P25" s="50">
        <f t="shared" si="13"/>
        <v>1706.2972529820286</v>
      </c>
      <c r="Q25" s="50">
        <f t="shared" si="14"/>
        <v>2155.540828389655</v>
      </c>
      <c r="R25" s="51">
        <f t="shared" si="15"/>
        <v>2973.8251913557001</v>
      </c>
      <c r="S25" s="49">
        <f t="shared" si="16"/>
        <v>1500.6178267387695</v>
      </c>
      <c r="T25" s="50">
        <f t="shared" si="17"/>
        <v>1968.7175854989739</v>
      </c>
      <c r="U25" s="50">
        <f t="shared" si="18"/>
        <v>2498.5301621122071</v>
      </c>
      <c r="V25" s="51">
        <f t="shared" si="19"/>
        <v>3429.5107580341387</v>
      </c>
      <c r="W25" s="49">
        <f t="shared" si="20"/>
        <v>2099.5975439773738</v>
      </c>
      <c r="X25" s="50">
        <f t="shared" si="21"/>
        <v>2717.8000005086251</v>
      </c>
      <c r="Y25" s="50">
        <f t="shared" si="22"/>
        <v>3467.2593866854522</v>
      </c>
      <c r="Z25" s="51">
        <f t="shared" si="23"/>
        <v>4727.1031165092791</v>
      </c>
    </row>
    <row r="26" spans="2:26" x14ac:dyDescent="0.3">
      <c r="B26" s="48">
        <v>2600</v>
      </c>
      <c r="C26" s="49">
        <f t="shared" si="0"/>
        <v>909.83047187082855</v>
      </c>
      <c r="D26" s="50">
        <f t="shared" si="1"/>
        <v>1281.5889820353104</v>
      </c>
      <c r="E26" s="50">
        <f t="shared" si="2"/>
        <v>1596.0537829746063</v>
      </c>
      <c r="F26" s="51">
        <f t="shared" si="3"/>
        <v>2226.1562403005505</v>
      </c>
      <c r="G26" s="49">
        <f t="shared" si="4"/>
        <v>1188.361442853512</v>
      </c>
      <c r="H26" s="50">
        <f t="shared" si="5"/>
        <v>1614.2550740485212</v>
      </c>
      <c r="I26" s="50">
        <f t="shared" si="6"/>
        <v>2026.9745075991343</v>
      </c>
      <c r="J26" s="51">
        <f t="shared" si="7"/>
        <v>2817.7261600563174</v>
      </c>
      <c r="K26" s="49">
        <f t="shared" si="8"/>
        <v>1319.4166091518516</v>
      </c>
      <c r="L26" s="50">
        <f t="shared" si="9"/>
        <v>1772.7601741057372</v>
      </c>
      <c r="M26" s="50">
        <f t="shared" si="10"/>
        <v>2236.146324108136</v>
      </c>
      <c r="N26" s="51">
        <f t="shared" si="11"/>
        <v>3093.5723056762431</v>
      </c>
      <c r="O26" s="49">
        <f t="shared" si="12"/>
        <v>1450.2755849115515</v>
      </c>
      <c r="P26" s="50">
        <f t="shared" si="13"/>
        <v>1928.8577642405544</v>
      </c>
      <c r="Q26" s="50">
        <f t="shared" si="14"/>
        <v>2436.6983277448276</v>
      </c>
      <c r="R26" s="51">
        <f t="shared" si="15"/>
        <v>3361.7154337064439</v>
      </c>
      <c r="S26" s="49">
        <f t="shared" si="16"/>
        <v>1696.3505867481747</v>
      </c>
      <c r="T26" s="50">
        <f t="shared" si="17"/>
        <v>2225.5068357814494</v>
      </c>
      <c r="U26" s="50">
        <f t="shared" si="18"/>
        <v>2824.4254006485826</v>
      </c>
      <c r="V26" s="51">
        <f t="shared" si="19"/>
        <v>3876.8382482125053</v>
      </c>
      <c r="W26" s="49">
        <f t="shared" si="20"/>
        <v>2373.4580931918144</v>
      </c>
      <c r="X26" s="50">
        <f t="shared" si="21"/>
        <v>3072.2956527488809</v>
      </c>
      <c r="Y26" s="50">
        <f t="shared" si="22"/>
        <v>3919.5106110357292</v>
      </c>
      <c r="Z26" s="51">
        <f t="shared" si="23"/>
        <v>5343.6817838800553</v>
      </c>
    </row>
    <row r="27" spans="2:26" ht="15" thickBot="1" x14ac:dyDescent="0.35">
      <c r="B27" s="48">
        <v>3000</v>
      </c>
      <c r="C27" s="52">
        <f t="shared" si="0"/>
        <v>1049.8043906201867</v>
      </c>
      <c r="D27" s="53">
        <f t="shared" si="1"/>
        <v>1478.7565177330505</v>
      </c>
      <c r="E27" s="53">
        <f t="shared" si="2"/>
        <v>1841.6005188168535</v>
      </c>
      <c r="F27" s="54">
        <f t="shared" si="3"/>
        <v>2568.6418157314042</v>
      </c>
      <c r="G27" s="52">
        <f t="shared" si="4"/>
        <v>1371.1862802155906</v>
      </c>
      <c r="H27" s="53">
        <f t="shared" si="5"/>
        <v>1862.6020085175244</v>
      </c>
      <c r="I27" s="53">
        <f t="shared" si="6"/>
        <v>2338.8167395374626</v>
      </c>
      <c r="J27" s="54">
        <f t="shared" si="7"/>
        <v>3251.2224923726735</v>
      </c>
      <c r="K27" s="52">
        <f t="shared" si="8"/>
        <v>1522.403779790598</v>
      </c>
      <c r="L27" s="53">
        <f t="shared" si="9"/>
        <v>2045.492508583543</v>
      </c>
      <c r="M27" s="53">
        <f t="shared" si="10"/>
        <v>2580.1688355093879</v>
      </c>
      <c r="N27" s="54">
        <f t="shared" si="11"/>
        <v>3569.506506549511</v>
      </c>
      <c r="O27" s="52">
        <f t="shared" si="12"/>
        <v>1673.3949056671747</v>
      </c>
      <c r="P27" s="53">
        <f t="shared" si="13"/>
        <v>2225.605112585255</v>
      </c>
      <c r="Q27" s="53">
        <f t="shared" si="14"/>
        <v>2811.5749935517242</v>
      </c>
      <c r="R27" s="54">
        <f t="shared" si="15"/>
        <v>3878.9024235074353</v>
      </c>
      <c r="S27" s="52">
        <f t="shared" si="16"/>
        <v>1957.3276000940475</v>
      </c>
      <c r="T27" s="53">
        <f t="shared" si="17"/>
        <v>2567.892502824749</v>
      </c>
      <c r="U27" s="53">
        <f t="shared" si="18"/>
        <v>3258.9523853637488</v>
      </c>
      <c r="V27" s="54">
        <f t="shared" si="19"/>
        <v>4473.2749017836595</v>
      </c>
      <c r="W27" s="52">
        <f t="shared" si="20"/>
        <v>2738.6054921444011</v>
      </c>
      <c r="X27" s="53">
        <f t="shared" si="21"/>
        <v>3544.956522402555</v>
      </c>
      <c r="Y27" s="53">
        <f t="shared" si="22"/>
        <v>4522.5122435027642</v>
      </c>
      <c r="Z27" s="54">
        <f t="shared" si="23"/>
        <v>6165.7866737077566</v>
      </c>
    </row>
    <row r="35" ht="78" customHeight="1" x14ac:dyDescent="0.3"/>
  </sheetData>
  <sheetProtection algorithmName="SHA-512" hashValue="xVWXPxoeyol2byU/AMsGJLXKiJhQONtL3C2rbFr3OsU/zHa32thvRABA6OYpVxRbOdu8GDtXAIPYGdKDeyQ64A==" saltValue="Rs5MmaZEZvSBDHAE+HPkuQ==" spinCount="100000" sheet="1" objects="1" scenarios="1"/>
  <mergeCells count="15">
    <mergeCell ref="W7:Z7"/>
    <mergeCell ref="G7:J7"/>
    <mergeCell ref="O11:R11"/>
    <mergeCell ref="S11:V11"/>
    <mergeCell ref="W11:Z11"/>
    <mergeCell ref="O7:R7"/>
    <mergeCell ref="C11:F11"/>
    <mergeCell ref="G11:J11"/>
    <mergeCell ref="K11:N11"/>
    <mergeCell ref="B3:G3"/>
    <mergeCell ref="C7:F7"/>
    <mergeCell ref="K7:N7"/>
    <mergeCell ref="I5:V5"/>
    <mergeCell ref="L4:Q4"/>
    <mergeCell ref="S7:V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pane xSplit="1" ySplit="11" topLeftCell="B12" activePane="bottomRight" state="frozen"/>
      <selection pane="topRight" activeCell="B1" sqref="B1"/>
      <selection pane="bottomLeft" activeCell="A14" sqref="A14"/>
      <selection pane="bottomRight" activeCell="C5" sqref="C5:E6"/>
    </sheetView>
  </sheetViews>
  <sheetFormatPr defaultRowHeight="14.4" x14ac:dyDescent="0.3"/>
  <cols>
    <col min="1" max="1" width="1.44140625" customWidth="1"/>
    <col min="2" max="2" width="16" customWidth="1"/>
    <col min="3" max="17" width="10.33203125" customWidth="1"/>
  </cols>
  <sheetData>
    <row r="1" spans="1:23" ht="15" thickBot="1" x14ac:dyDescent="0.35"/>
    <row r="2" spans="1:23" ht="21.6" thickBot="1" x14ac:dyDescent="0.45">
      <c r="A2" s="1"/>
      <c r="B2" s="1"/>
      <c r="C2" s="20"/>
      <c r="D2" s="21" t="s">
        <v>12</v>
      </c>
      <c r="E2" s="22"/>
      <c r="F2" s="1"/>
      <c r="G2" s="1"/>
      <c r="H2" s="1"/>
      <c r="I2" s="1"/>
      <c r="J2" s="96" t="s">
        <v>7</v>
      </c>
      <c r="K2" s="97"/>
      <c r="L2" s="97"/>
      <c r="M2" s="98"/>
      <c r="N2" s="19"/>
      <c r="O2" s="19"/>
      <c r="P2" s="1"/>
      <c r="Q2" s="1"/>
    </row>
    <row r="3" spans="1:23" ht="14.4" customHeight="1" x14ac:dyDescent="0.3">
      <c r="A3" s="1"/>
      <c r="B3" s="1"/>
      <c r="C3" s="105" t="s">
        <v>13</v>
      </c>
      <c r="D3" s="106" t="s">
        <v>14</v>
      </c>
      <c r="E3" s="106" t="s">
        <v>15</v>
      </c>
      <c r="F3" s="107" t="s">
        <v>6</v>
      </c>
      <c r="G3" s="1"/>
      <c r="H3" s="110" t="s">
        <v>9</v>
      </c>
      <c r="I3" s="111"/>
      <c r="J3" s="111"/>
      <c r="K3" s="111"/>
      <c r="L3" s="111"/>
      <c r="M3" s="111"/>
      <c r="N3" s="111"/>
      <c r="O3" s="111"/>
      <c r="P3" s="112"/>
      <c r="Q3" s="16"/>
      <c r="R3" s="16"/>
      <c r="S3" s="16"/>
      <c r="T3" s="16"/>
      <c r="U3" s="16"/>
      <c r="V3" s="16"/>
      <c r="W3" s="16"/>
    </row>
    <row r="4" spans="1:23" ht="24" customHeight="1" x14ac:dyDescent="0.3">
      <c r="A4" s="1"/>
      <c r="B4" s="1"/>
      <c r="C4" s="106"/>
      <c r="D4" s="107"/>
      <c r="E4" s="107"/>
      <c r="F4" s="107"/>
      <c r="G4" s="1"/>
      <c r="H4" s="113"/>
      <c r="I4" s="114"/>
      <c r="J4" s="114"/>
      <c r="K4" s="114"/>
      <c r="L4" s="114"/>
      <c r="M4" s="114"/>
      <c r="N4" s="114"/>
      <c r="O4" s="114"/>
      <c r="P4" s="115"/>
      <c r="Q4" s="16"/>
      <c r="R4" s="16"/>
      <c r="S4" s="16"/>
      <c r="T4" s="16"/>
      <c r="U4" s="16"/>
      <c r="V4" s="16"/>
      <c r="W4" s="16"/>
    </row>
    <row r="5" spans="1:23" ht="15" customHeight="1" thickBot="1" x14ac:dyDescent="0.35">
      <c r="A5" s="1"/>
      <c r="B5" s="1"/>
      <c r="C5" s="108">
        <v>75</v>
      </c>
      <c r="D5" s="108">
        <v>65</v>
      </c>
      <c r="E5" s="108">
        <v>20</v>
      </c>
      <c r="F5" s="109">
        <f>(C5-D5)/LN((C5-E5)/(D5-E5))</f>
        <v>49.83288654563971</v>
      </c>
      <c r="G5" s="1"/>
      <c r="H5" s="116"/>
      <c r="I5" s="117"/>
      <c r="J5" s="117"/>
      <c r="K5" s="117"/>
      <c r="L5" s="117"/>
      <c r="M5" s="117"/>
      <c r="N5" s="117"/>
      <c r="O5" s="117"/>
      <c r="P5" s="118"/>
      <c r="Q5" s="16"/>
      <c r="R5" s="16"/>
      <c r="S5" s="16"/>
      <c r="T5" s="16"/>
      <c r="U5" s="16"/>
      <c r="V5" s="16"/>
      <c r="W5" s="16"/>
    </row>
    <row r="6" spans="1:23" ht="15" thickBot="1" x14ac:dyDescent="0.35">
      <c r="A6" s="1"/>
      <c r="B6" s="1"/>
      <c r="C6" s="108"/>
      <c r="D6" s="108"/>
      <c r="E6" s="108"/>
      <c r="F6" s="109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3" ht="15" thickBot="1" x14ac:dyDescent="0.35">
      <c r="B7" s="12" t="s">
        <v>4</v>
      </c>
      <c r="C7" s="99">
        <v>300</v>
      </c>
      <c r="D7" s="100"/>
      <c r="E7" s="100"/>
      <c r="F7" s="99">
        <v>400</v>
      </c>
      <c r="G7" s="100"/>
      <c r="H7" s="101"/>
      <c r="I7" s="99">
        <v>500</v>
      </c>
      <c r="J7" s="100"/>
      <c r="K7" s="101"/>
      <c r="L7" s="99">
        <v>600</v>
      </c>
      <c r="M7" s="100"/>
      <c r="N7" s="100"/>
      <c r="O7" s="99">
        <v>900</v>
      </c>
      <c r="P7" s="100"/>
      <c r="Q7" s="101"/>
    </row>
    <row r="8" spans="1:23" ht="15" thickBot="1" x14ac:dyDescent="0.35">
      <c r="B8" s="12" t="s">
        <v>2</v>
      </c>
      <c r="C8" s="26">
        <v>10</v>
      </c>
      <c r="D8" s="26">
        <v>20</v>
      </c>
      <c r="E8" s="25">
        <v>30</v>
      </c>
      <c r="F8" s="15">
        <v>10</v>
      </c>
      <c r="G8" s="15">
        <v>20</v>
      </c>
      <c r="H8" s="15">
        <v>30</v>
      </c>
      <c r="I8" s="15">
        <v>10</v>
      </c>
      <c r="J8" s="15">
        <v>20</v>
      </c>
      <c r="K8" s="15">
        <v>30</v>
      </c>
      <c r="L8" s="15">
        <v>10</v>
      </c>
      <c r="M8" s="15">
        <v>20</v>
      </c>
      <c r="N8" s="15">
        <v>30</v>
      </c>
      <c r="O8" s="27">
        <v>10</v>
      </c>
      <c r="P8" s="27">
        <v>20</v>
      </c>
      <c r="Q8" s="27">
        <v>30</v>
      </c>
    </row>
    <row r="9" spans="1:23" ht="52.2" thickBot="1" x14ac:dyDescent="0.35">
      <c r="B9" s="23" t="s">
        <v>11</v>
      </c>
      <c r="C9" s="14">
        <v>348</v>
      </c>
      <c r="D9" s="14">
        <v>630</v>
      </c>
      <c r="E9" s="14">
        <v>874</v>
      </c>
      <c r="F9" s="14">
        <v>449</v>
      </c>
      <c r="G9" s="14">
        <v>787</v>
      </c>
      <c r="H9" s="14">
        <v>1098</v>
      </c>
      <c r="I9" s="14">
        <v>546</v>
      </c>
      <c r="J9" s="14">
        <v>938</v>
      </c>
      <c r="K9" s="14">
        <v>1309</v>
      </c>
      <c r="L9" s="14">
        <v>639</v>
      </c>
      <c r="M9" s="14">
        <v>1085</v>
      </c>
      <c r="N9" s="14">
        <v>1510</v>
      </c>
      <c r="O9" s="14">
        <v>903</v>
      </c>
      <c r="P9" s="14">
        <v>1516</v>
      </c>
      <c r="Q9" s="14">
        <v>2069</v>
      </c>
    </row>
    <row r="10" spans="1:23" ht="15" thickBot="1" x14ac:dyDescent="0.35">
      <c r="B10" s="24" t="s">
        <v>3</v>
      </c>
      <c r="C10" s="13">
        <v>1.3425</v>
      </c>
      <c r="D10" s="13">
        <v>1.2815000000000001</v>
      </c>
      <c r="E10" s="13">
        <v>1.2957000000000001</v>
      </c>
      <c r="F10" s="13">
        <v>1.3254999999999999</v>
      </c>
      <c r="G10" s="13">
        <v>1.2835000000000001</v>
      </c>
      <c r="H10" s="13">
        <v>1.3004</v>
      </c>
      <c r="I10" s="13">
        <v>1.3086</v>
      </c>
      <c r="J10" s="13">
        <v>1.2856000000000001</v>
      </c>
      <c r="K10" s="13">
        <v>1.3050999999999999</v>
      </c>
      <c r="L10" s="13">
        <v>1.2916000000000001</v>
      </c>
      <c r="M10" s="13">
        <v>1.2876000000000001</v>
      </c>
      <c r="N10" s="13">
        <v>1.3098000000000001</v>
      </c>
      <c r="O10" s="13">
        <v>1.2988</v>
      </c>
      <c r="P10" s="13">
        <v>1.3042</v>
      </c>
      <c r="Q10" s="13">
        <v>1.3418000000000001</v>
      </c>
    </row>
    <row r="11" spans="1:23" s="9" customFormat="1" ht="39.6" customHeight="1" thickBot="1" x14ac:dyDescent="0.35">
      <c r="B11" s="23" t="s">
        <v>5</v>
      </c>
      <c r="C11" s="102" t="s">
        <v>8</v>
      </c>
      <c r="D11" s="103"/>
      <c r="E11" s="104"/>
      <c r="F11" s="102" t="s">
        <v>8</v>
      </c>
      <c r="G11" s="103"/>
      <c r="H11" s="104"/>
      <c r="I11" s="102" t="s">
        <v>8</v>
      </c>
      <c r="J11" s="103"/>
      <c r="K11" s="104"/>
      <c r="L11" s="102" t="s">
        <v>8</v>
      </c>
      <c r="M11" s="103"/>
      <c r="N11" s="104"/>
      <c r="O11" s="102" t="s">
        <v>8</v>
      </c>
      <c r="P11" s="103"/>
      <c r="Q11" s="104"/>
    </row>
    <row r="12" spans="1:23" x14ac:dyDescent="0.3">
      <c r="A12" s="6"/>
      <c r="B12" s="10">
        <v>400</v>
      </c>
      <c r="C12" s="11">
        <f t="shared" ref="C12:Q21" si="0">$B12/1000*C$9*($F$5/49.83289)^C$10</f>
        <v>139.19998704596452</v>
      </c>
      <c r="D12" s="11">
        <f t="shared" si="0"/>
        <v>251.99997761429864</v>
      </c>
      <c r="E12" s="11">
        <f t="shared" si="0"/>
        <v>349.59996860015991</v>
      </c>
      <c r="F12" s="11">
        <f t="shared" si="0"/>
        <v>179.59998349796066</v>
      </c>
      <c r="G12" s="11">
        <f t="shared" si="0"/>
        <v>314.79997199199659</v>
      </c>
      <c r="H12" s="11">
        <f t="shared" si="0"/>
        <v>439.19996040951281</v>
      </c>
      <c r="I12" s="11">
        <f t="shared" si="0"/>
        <v>218.39998018878535</v>
      </c>
      <c r="J12" s="11">
        <f t="shared" si="0"/>
        <v>375.1999665635434</v>
      </c>
      <c r="K12" s="11">
        <f t="shared" si="0"/>
        <v>523.59995263091662</v>
      </c>
      <c r="L12" s="11">
        <f t="shared" si="0"/>
        <v>255.59997711555209</v>
      </c>
      <c r="M12" s="11">
        <f t="shared" si="0"/>
        <v>433.99996126333286</v>
      </c>
      <c r="N12" s="11">
        <f t="shared" si="0"/>
        <v>603.99994516050094</v>
      </c>
      <c r="O12" s="11">
        <f t="shared" si="0"/>
        <v>361.19996748067109</v>
      </c>
      <c r="P12" s="11">
        <f t="shared" si="0"/>
        <v>606.39994517799153</v>
      </c>
      <c r="Q12" s="11">
        <f t="shared" si="0"/>
        <v>827.59992302320529</v>
      </c>
    </row>
    <row r="13" spans="1:23" x14ac:dyDescent="0.3">
      <c r="A13" s="6"/>
      <c r="B13" s="7">
        <v>500</v>
      </c>
      <c r="C13" s="8">
        <f t="shared" si="0"/>
        <v>173.99998380745561</v>
      </c>
      <c r="D13" s="8">
        <f t="shared" si="0"/>
        <v>314.99997201787335</v>
      </c>
      <c r="E13" s="8">
        <f t="shared" si="0"/>
        <v>436.99996075019982</v>
      </c>
      <c r="F13" s="8">
        <f t="shared" si="0"/>
        <v>224.49997937245081</v>
      </c>
      <c r="G13" s="8">
        <f t="shared" si="0"/>
        <v>393.4999649899957</v>
      </c>
      <c r="H13" s="8">
        <f t="shared" si="0"/>
        <v>548.99995051189103</v>
      </c>
      <c r="I13" s="8">
        <f t="shared" si="0"/>
        <v>272.99997523598165</v>
      </c>
      <c r="J13" s="8">
        <f t="shared" si="0"/>
        <v>468.99995820442922</v>
      </c>
      <c r="K13" s="8">
        <f t="shared" si="0"/>
        <v>654.49994078864574</v>
      </c>
      <c r="L13" s="8">
        <f t="shared" si="0"/>
        <v>319.49997139444008</v>
      </c>
      <c r="M13" s="8">
        <f t="shared" si="0"/>
        <v>542.49995157916612</v>
      </c>
      <c r="N13" s="8">
        <f t="shared" si="0"/>
        <v>754.99993145062626</v>
      </c>
      <c r="O13" s="8">
        <f t="shared" si="0"/>
        <v>451.49995935083876</v>
      </c>
      <c r="P13" s="8">
        <f t="shared" si="0"/>
        <v>757.99993147248938</v>
      </c>
      <c r="Q13" s="8">
        <f t="shared" si="0"/>
        <v>1034.4999037790067</v>
      </c>
    </row>
    <row r="14" spans="1:23" x14ac:dyDescent="0.3">
      <c r="A14" s="6"/>
      <c r="B14" s="7">
        <v>600</v>
      </c>
      <c r="C14" s="8">
        <f t="shared" si="0"/>
        <v>208.79998056894672</v>
      </c>
      <c r="D14" s="8">
        <f t="shared" si="0"/>
        <v>377.99996642144799</v>
      </c>
      <c r="E14" s="8">
        <f t="shared" si="0"/>
        <v>524.39995290023978</v>
      </c>
      <c r="F14" s="8">
        <f t="shared" si="0"/>
        <v>269.39997524694098</v>
      </c>
      <c r="G14" s="8">
        <f t="shared" si="0"/>
        <v>472.19995798799488</v>
      </c>
      <c r="H14" s="8">
        <f t="shared" si="0"/>
        <v>658.79994061426908</v>
      </c>
      <c r="I14" s="8">
        <f t="shared" si="0"/>
        <v>327.59997028317798</v>
      </c>
      <c r="J14" s="8">
        <f t="shared" si="0"/>
        <v>562.79994984531504</v>
      </c>
      <c r="K14" s="8">
        <f t="shared" si="0"/>
        <v>785.39992894637476</v>
      </c>
      <c r="L14" s="8">
        <f t="shared" si="0"/>
        <v>383.39996567332804</v>
      </c>
      <c r="M14" s="8">
        <f t="shared" si="0"/>
        <v>650.99994189499932</v>
      </c>
      <c r="N14" s="8">
        <f t="shared" si="0"/>
        <v>905.99991774075147</v>
      </c>
      <c r="O14" s="8">
        <f t="shared" si="0"/>
        <v>541.79995122100649</v>
      </c>
      <c r="P14" s="8">
        <f t="shared" si="0"/>
        <v>909.59991776698723</v>
      </c>
      <c r="Q14" s="8">
        <f t="shared" si="0"/>
        <v>1241.3998845348078</v>
      </c>
    </row>
    <row r="15" spans="1:23" x14ac:dyDescent="0.3">
      <c r="A15" s="6"/>
      <c r="B15" s="7">
        <v>700</v>
      </c>
      <c r="C15" s="8">
        <f t="shared" si="0"/>
        <v>243.59997733043787</v>
      </c>
      <c r="D15" s="8">
        <f t="shared" si="0"/>
        <v>440.99996082502264</v>
      </c>
      <c r="E15" s="8">
        <f t="shared" si="0"/>
        <v>611.79994505027969</v>
      </c>
      <c r="F15" s="8">
        <f t="shared" si="0"/>
        <v>314.2999711214311</v>
      </c>
      <c r="G15" s="8">
        <f t="shared" si="0"/>
        <v>550.899950985994</v>
      </c>
      <c r="H15" s="8">
        <f t="shared" si="0"/>
        <v>768.59993071664724</v>
      </c>
      <c r="I15" s="8">
        <f t="shared" si="0"/>
        <v>382.19996533037431</v>
      </c>
      <c r="J15" s="8">
        <f t="shared" si="0"/>
        <v>656.59994148620081</v>
      </c>
      <c r="K15" s="8">
        <f t="shared" si="0"/>
        <v>916.29991710410388</v>
      </c>
      <c r="L15" s="8">
        <f t="shared" si="0"/>
        <v>447.29995995221606</v>
      </c>
      <c r="M15" s="8">
        <f t="shared" si="0"/>
        <v>759.49993221083253</v>
      </c>
      <c r="N15" s="8">
        <f t="shared" si="0"/>
        <v>1056.9999040308767</v>
      </c>
      <c r="O15" s="8">
        <f t="shared" si="0"/>
        <v>632.09994309117417</v>
      </c>
      <c r="P15" s="8">
        <f t="shared" si="0"/>
        <v>1061.1999040614851</v>
      </c>
      <c r="Q15" s="8">
        <f t="shared" si="0"/>
        <v>1448.2998652906092</v>
      </c>
    </row>
    <row r="16" spans="1:23" x14ac:dyDescent="0.3">
      <c r="A16" s="6"/>
      <c r="B16" s="7">
        <v>800</v>
      </c>
      <c r="C16" s="8">
        <f t="shared" si="0"/>
        <v>278.39997409192904</v>
      </c>
      <c r="D16" s="8">
        <f t="shared" si="0"/>
        <v>503.99995522859729</v>
      </c>
      <c r="E16" s="8">
        <f t="shared" si="0"/>
        <v>699.19993720031982</v>
      </c>
      <c r="F16" s="8">
        <f t="shared" si="0"/>
        <v>359.19996699592133</v>
      </c>
      <c r="G16" s="8">
        <f t="shared" si="0"/>
        <v>629.59994398399317</v>
      </c>
      <c r="H16" s="8">
        <f t="shared" si="0"/>
        <v>878.39992081902562</v>
      </c>
      <c r="I16" s="8">
        <f t="shared" si="0"/>
        <v>436.7999603775707</v>
      </c>
      <c r="J16" s="8">
        <f t="shared" si="0"/>
        <v>750.3999331270868</v>
      </c>
      <c r="K16" s="8">
        <f t="shared" si="0"/>
        <v>1047.1999052618332</v>
      </c>
      <c r="L16" s="8">
        <f t="shared" si="0"/>
        <v>511.19995423110419</v>
      </c>
      <c r="M16" s="8">
        <f t="shared" si="0"/>
        <v>867.99992252666573</v>
      </c>
      <c r="N16" s="8">
        <f t="shared" si="0"/>
        <v>1207.9998903210019</v>
      </c>
      <c r="O16" s="8">
        <f t="shared" si="0"/>
        <v>722.39993496134218</v>
      </c>
      <c r="P16" s="8">
        <f t="shared" si="0"/>
        <v>1212.7998903559831</v>
      </c>
      <c r="Q16" s="8">
        <f t="shared" si="0"/>
        <v>1655.1998460464106</v>
      </c>
    </row>
    <row r="17" spans="1:17" x14ac:dyDescent="0.3">
      <c r="A17" s="6"/>
      <c r="B17" s="7">
        <v>900</v>
      </c>
      <c r="C17" s="8">
        <f t="shared" si="0"/>
        <v>313.1999708534201</v>
      </c>
      <c r="D17" s="8">
        <f t="shared" si="0"/>
        <v>566.99994963217193</v>
      </c>
      <c r="E17" s="8">
        <f t="shared" si="0"/>
        <v>786.59992935035973</v>
      </c>
      <c r="F17" s="8">
        <f t="shared" si="0"/>
        <v>404.0999628704115</v>
      </c>
      <c r="G17" s="8">
        <f t="shared" si="0"/>
        <v>708.29993698199235</v>
      </c>
      <c r="H17" s="8">
        <f t="shared" si="0"/>
        <v>988.19991092140378</v>
      </c>
      <c r="I17" s="8">
        <f t="shared" si="0"/>
        <v>491.39995542476703</v>
      </c>
      <c r="J17" s="8">
        <f t="shared" si="0"/>
        <v>844.19992476797267</v>
      </c>
      <c r="K17" s="8">
        <f t="shared" si="0"/>
        <v>1178.0998934195625</v>
      </c>
      <c r="L17" s="8">
        <f t="shared" si="0"/>
        <v>575.09994850999215</v>
      </c>
      <c r="M17" s="8">
        <f t="shared" si="0"/>
        <v>976.49991284249893</v>
      </c>
      <c r="N17" s="8">
        <f t="shared" si="0"/>
        <v>1358.9998766111273</v>
      </c>
      <c r="O17" s="8">
        <f t="shared" si="0"/>
        <v>812.69992683150986</v>
      </c>
      <c r="P17" s="8">
        <f t="shared" si="0"/>
        <v>1364.399876650481</v>
      </c>
      <c r="Q17" s="8">
        <f t="shared" si="0"/>
        <v>1862.0998268022122</v>
      </c>
    </row>
    <row r="18" spans="1:17" x14ac:dyDescent="0.3">
      <c r="A18" s="6"/>
      <c r="B18" s="7">
        <v>1000</v>
      </c>
      <c r="C18" s="8">
        <f t="shared" si="0"/>
        <v>347.99996761491121</v>
      </c>
      <c r="D18" s="8">
        <f t="shared" si="0"/>
        <v>629.99994403574669</v>
      </c>
      <c r="E18" s="8">
        <f t="shared" si="0"/>
        <v>873.99992150039964</v>
      </c>
      <c r="F18" s="8">
        <f t="shared" si="0"/>
        <v>448.99995874490162</v>
      </c>
      <c r="G18" s="8">
        <f t="shared" si="0"/>
        <v>786.99992997999141</v>
      </c>
      <c r="H18" s="8">
        <f t="shared" si="0"/>
        <v>1097.9999010237821</v>
      </c>
      <c r="I18" s="8">
        <f t="shared" si="0"/>
        <v>545.9999504719633</v>
      </c>
      <c r="J18" s="8">
        <f t="shared" si="0"/>
        <v>937.99991640885844</v>
      </c>
      <c r="K18" s="8">
        <f t="shared" si="0"/>
        <v>1308.9998815772915</v>
      </c>
      <c r="L18" s="8">
        <f t="shared" si="0"/>
        <v>638.99994278888016</v>
      </c>
      <c r="M18" s="8">
        <f t="shared" si="0"/>
        <v>1084.9999031583322</v>
      </c>
      <c r="N18" s="8">
        <f t="shared" si="0"/>
        <v>1509.9998629012525</v>
      </c>
      <c r="O18" s="8">
        <f t="shared" si="0"/>
        <v>902.99991870167753</v>
      </c>
      <c r="P18" s="8">
        <f t="shared" si="0"/>
        <v>1515.9998629449788</v>
      </c>
      <c r="Q18" s="8">
        <f t="shared" si="0"/>
        <v>2068.9998075580133</v>
      </c>
    </row>
    <row r="19" spans="1:17" x14ac:dyDescent="0.3">
      <c r="A19" s="6"/>
      <c r="B19" s="7">
        <v>1100</v>
      </c>
      <c r="C19" s="8">
        <f t="shared" si="0"/>
        <v>382.79996437640239</v>
      </c>
      <c r="D19" s="8">
        <f t="shared" si="0"/>
        <v>692.99993843932134</v>
      </c>
      <c r="E19" s="8">
        <f t="shared" si="0"/>
        <v>961.39991365043966</v>
      </c>
      <c r="F19" s="8">
        <f t="shared" si="0"/>
        <v>493.89995461939185</v>
      </c>
      <c r="G19" s="8">
        <f t="shared" si="0"/>
        <v>865.6999229779907</v>
      </c>
      <c r="H19" s="8">
        <f t="shared" si="0"/>
        <v>1207.7998911261602</v>
      </c>
      <c r="I19" s="8">
        <f t="shared" si="0"/>
        <v>600.59994551915975</v>
      </c>
      <c r="J19" s="8">
        <f t="shared" si="0"/>
        <v>1031.7999080497445</v>
      </c>
      <c r="K19" s="8">
        <f t="shared" si="0"/>
        <v>1439.8998697350205</v>
      </c>
      <c r="L19" s="8">
        <f t="shared" si="0"/>
        <v>702.89993706776829</v>
      </c>
      <c r="M19" s="8">
        <f t="shared" si="0"/>
        <v>1193.4998934741654</v>
      </c>
      <c r="N19" s="8">
        <f t="shared" si="0"/>
        <v>1660.999849191378</v>
      </c>
      <c r="O19" s="8">
        <f t="shared" si="0"/>
        <v>993.29991057184543</v>
      </c>
      <c r="P19" s="8">
        <f t="shared" si="0"/>
        <v>1667.5998492394767</v>
      </c>
      <c r="Q19" s="8">
        <f t="shared" si="0"/>
        <v>2275.8997883138145</v>
      </c>
    </row>
    <row r="20" spans="1:17" x14ac:dyDescent="0.3">
      <c r="A20" s="6"/>
      <c r="B20" s="7">
        <v>1200</v>
      </c>
      <c r="C20" s="8">
        <f t="shared" si="0"/>
        <v>417.59996113789344</v>
      </c>
      <c r="D20" s="8">
        <f t="shared" si="0"/>
        <v>755.99993284289599</v>
      </c>
      <c r="E20" s="8">
        <f t="shared" si="0"/>
        <v>1048.7999058004796</v>
      </c>
      <c r="F20" s="8">
        <f t="shared" si="0"/>
        <v>538.79995049388197</v>
      </c>
      <c r="G20" s="8">
        <f t="shared" si="0"/>
        <v>944.39991597598976</v>
      </c>
      <c r="H20" s="8">
        <f t="shared" si="0"/>
        <v>1317.5998812285382</v>
      </c>
      <c r="I20" s="8">
        <f t="shared" si="0"/>
        <v>655.19994056635596</v>
      </c>
      <c r="J20" s="8">
        <f t="shared" si="0"/>
        <v>1125.5998996906301</v>
      </c>
      <c r="K20" s="8">
        <f t="shared" si="0"/>
        <v>1570.7998578927495</v>
      </c>
      <c r="L20" s="8">
        <f t="shared" si="0"/>
        <v>766.79993134665608</v>
      </c>
      <c r="M20" s="8">
        <f t="shared" si="0"/>
        <v>1301.9998837899986</v>
      </c>
      <c r="N20" s="8">
        <f t="shared" si="0"/>
        <v>1811.9998354815029</v>
      </c>
      <c r="O20" s="8">
        <f t="shared" si="0"/>
        <v>1083.599902442013</v>
      </c>
      <c r="P20" s="8">
        <f t="shared" si="0"/>
        <v>1819.1998355339745</v>
      </c>
      <c r="Q20" s="8">
        <f t="shared" si="0"/>
        <v>2482.7997690696156</v>
      </c>
    </row>
    <row r="21" spans="1:17" x14ac:dyDescent="0.3">
      <c r="A21" s="6"/>
      <c r="B21" s="7">
        <v>1400</v>
      </c>
      <c r="C21" s="8">
        <f t="shared" si="0"/>
        <v>487.19995466087573</v>
      </c>
      <c r="D21" s="8">
        <f t="shared" si="0"/>
        <v>881.99992165004528</v>
      </c>
      <c r="E21" s="8">
        <f t="shared" si="0"/>
        <v>1223.5998901005594</v>
      </c>
      <c r="F21" s="8">
        <f t="shared" si="0"/>
        <v>628.5999422428622</v>
      </c>
      <c r="G21" s="8">
        <f t="shared" si="0"/>
        <v>1101.799901971988</v>
      </c>
      <c r="H21" s="8">
        <f t="shared" si="0"/>
        <v>1537.1998614332945</v>
      </c>
      <c r="I21" s="8">
        <f t="shared" si="0"/>
        <v>764.39993066074862</v>
      </c>
      <c r="J21" s="8">
        <f t="shared" si="0"/>
        <v>1313.1998829724016</v>
      </c>
      <c r="K21" s="8">
        <f t="shared" si="0"/>
        <v>1832.5998342082078</v>
      </c>
      <c r="L21" s="8">
        <f t="shared" si="0"/>
        <v>894.59991990443211</v>
      </c>
      <c r="M21" s="8">
        <f t="shared" si="0"/>
        <v>1518.9998644216651</v>
      </c>
      <c r="N21" s="8">
        <f t="shared" si="0"/>
        <v>2113.9998080617534</v>
      </c>
      <c r="O21" s="8">
        <f t="shared" si="0"/>
        <v>1264.1998861823483</v>
      </c>
      <c r="P21" s="8">
        <f t="shared" si="0"/>
        <v>2122.3998081229702</v>
      </c>
      <c r="Q21" s="8">
        <f t="shared" si="0"/>
        <v>2896.5997305812184</v>
      </c>
    </row>
    <row r="22" spans="1:17" x14ac:dyDescent="0.3">
      <c r="A22" s="6"/>
      <c r="B22" s="7">
        <v>1500</v>
      </c>
      <c r="C22" s="8">
        <f t="shared" ref="C22:Q31" si="1">$B22/1000*C$9*($F$5/49.83289)^C$10</f>
        <v>521.99995142236685</v>
      </c>
      <c r="D22" s="8">
        <f t="shared" si="1"/>
        <v>944.99991605361993</v>
      </c>
      <c r="E22" s="8">
        <f t="shared" si="1"/>
        <v>1310.9998822505995</v>
      </c>
      <c r="F22" s="8">
        <f t="shared" si="1"/>
        <v>673.49993811735249</v>
      </c>
      <c r="G22" s="8">
        <f t="shared" si="1"/>
        <v>1180.4998949699873</v>
      </c>
      <c r="H22" s="8">
        <f t="shared" si="1"/>
        <v>1646.9998515356729</v>
      </c>
      <c r="I22" s="8">
        <f t="shared" si="1"/>
        <v>818.99992570794507</v>
      </c>
      <c r="J22" s="8">
        <f t="shared" si="1"/>
        <v>1406.9998746132876</v>
      </c>
      <c r="K22" s="8">
        <f t="shared" si="1"/>
        <v>1963.499822365937</v>
      </c>
      <c r="L22" s="8">
        <f t="shared" si="1"/>
        <v>958.49991418332024</v>
      </c>
      <c r="M22" s="8">
        <f t="shared" si="1"/>
        <v>1627.4998547374983</v>
      </c>
      <c r="N22" s="8">
        <f t="shared" si="1"/>
        <v>2264.9997943518788</v>
      </c>
      <c r="O22" s="8">
        <f t="shared" si="1"/>
        <v>1354.4998780525164</v>
      </c>
      <c r="P22" s="8">
        <f t="shared" si="1"/>
        <v>2273.9997944174684</v>
      </c>
      <c r="Q22" s="8">
        <f t="shared" si="1"/>
        <v>3103.49971133702</v>
      </c>
    </row>
    <row r="23" spans="1:17" x14ac:dyDescent="0.3">
      <c r="A23" s="6"/>
      <c r="B23" s="7">
        <v>1600</v>
      </c>
      <c r="C23" s="8">
        <f t="shared" si="1"/>
        <v>556.79994818385808</v>
      </c>
      <c r="D23" s="8">
        <f t="shared" si="1"/>
        <v>1007.9999104571946</v>
      </c>
      <c r="E23" s="8">
        <f t="shared" si="1"/>
        <v>1398.3998744006396</v>
      </c>
      <c r="F23" s="8">
        <f t="shared" si="1"/>
        <v>718.39993399184266</v>
      </c>
      <c r="G23" s="8">
        <f t="shared" si="1"/>
        <v>1259.1998879679863</v>
      </c>
      <c r="H23" s="8">
        <f t="shared" si="1"/>
        <v>1756.7998416380512</v>
      </c>
      <c r="I23" s="8">
        <f t="shared" si="1"/>
        <v>873.5999207551414</v>
      </c>
      <c r="J23" s="8">
        <f t="shared" si="1"/>
        <v>1500.7998662541736</v>
      </c>
      <c r="K23" s="8">
        <f t="shared" si="1"/>
        <v>2094.3998105236665</v>
      </c>
      <c r="L23" s="8">
        <f t="shared" si="1"/>
        <v>1022.3999084622084</v>
      </c>
      <c r="M23" s="8">
        <f t="shared" si="1"/>
        <v>1735.9998450533315</v>
      </c>
      <c r="N23" s="8">
        <f t="shared" si="1"/>
        <v>2415.9997806420038</v>
      </c>
      <c r="O23" s="8">
        <f t="shared" si="1"/>
        <v>1444.7998699226844</v>
      </c>
      <c r="P23" s="8">
        <f t="shared" si="1"/>
        <v>2425.5997807119661</v>
      </c>
      <c r="Q23" s="8">
        <f t="shared" si="1"/>
        <v>3310.3996920928212</v>
      </c>
    </row>
    <row r="24" spans="1:17" x14ac:dyDescent="0.3">
      <c r="A24" s="6"/>
      <c r="B24" s="7">
        <v>1800</v>
      </c>
      <c r="C24" s="8">
        <f t="shared" si="1"/>
        <v>626.3999417068402</v>
      </c>
      <c r="D24" s="8">
        <f t="shared" si="1"/>
        <v>1133.9998992643439</v>
      </c>
      <c r="E24" s="8">
        <f t="shared" si="1"/>
        <v>1573.1998587007195</v>
      </c>
      <c r="F24" s="8">
        <f t="shared" si="1"/>
        <v>808.19992574082301</v>
      </c>
      <c r="G24" s="8">
        <f t="shared" si="1"/>
        <v>1416.5998739639847</v>
      </c>
      <c r="H24" s="8">
        <f t="shared" si="1"/>
        <v>1976.3998218428076</v>
      </c>
      <c r="I24" s="8">
        <f t="shared" si="1"/>
        <v>982.79991084953406</v>
      </c>
      <c r="J24" s="8">
        <f t="shared" si="1"/>
        <v>1688.3998495359453</v>
      </c>
      <c r="K24" s="8">
        <f t="shared" si="1"/>
        <v>2356.199786839125</v>
      </c>
      <c r="L24" s="8">
        <f t="shared" si="1"/>
        <v>1150.1998970199843</v>
      </c>
      <c r="M24" s="8">
        <f t="shared" si="1"/>
        <v>1952.9998256849979</v>
      </c>
      <c r="N24" s="8">
        <f t="shared" si="1"/>
        <v>2717.9997532222546</v>
      </c>
      <c r="O24" s="8">
        <f t="shared" si="1"/>
        <v>1625.3998536630197</v>
      </c>
      <c r="P24" s="8">
        <f t="shared" si="1"/>
        <v>2728.799753300962</v>
      </c>
      <c r="Q24" s="8">
        <f t="shared" si="1"/>
        <v>3724.1996536044244</v>
      </c>
    </row>
    <row r="25" spans="1:17" x14ac:dyDescent="0.3">
      <c r="A25" s="6"/>
      <c r="B25" s="7">
        <v>2000</v>
      </c>
      <c r="C25" s="8">
        <f t="shared" si="1"/>
        <v>695.99993522982243</v>
      </c>
      <c r="D25" s="8">
        <f t="shared" si="1"/>
        <v>1259.9998880714934</v>
      </c>
      <c r="E25" s="8">
        <f t="shared" si="1"/>
        <v>1747.9998430007993</v>
      </c>
      <c r="F25" s="8">
        <f t="shared" si="1"/>
        <v>897.99991748980324</v>
      </c>
      <c r="G25" s="8">
        <f t="shared" si="1"/>
        <v>1573.9998599599828</v>
      </c>
      <c r="H25" s="8">
        <f t="shared" si="1"/>
        <v>2195.9998020475641</v>
      </c>
      <c r="I25" s="8">
        <f t="shared" si="1"/>
        <v>1091.9999009439266</v>
      </c>
      <c r="J25" s="8">
        <f t="shared" si="1"/>
        <v>1875.9998328177169</v>
      </c>
      <c r="K25" s="8">
        <f t="shared" si="1"/>
        <v>2617.999763154583</v>
      </c>
      <c r="L25" s="8">
        <f t="shared" si="1"/>
        <v>1277.9998855777603</v>
      </c>
      <c r="M25" s="8">
        <f t="shared" si="1"/>
        <v>2169.9998063166645</v>
      </c>
      <c r="N25" s="8">
        <f t="shared" si="1"/>
        <v>3019.9997258025051</v>
      </c>
      <c r="O25" s="8">
        <f t="shared" si="1"/>
        <v>1805.9998374033551</v>
      </c>
      <c r="P25" s="8">
        <f t="shared" si="1"/>
        <v>3031.9997258899575</v>
      </c>
      <c r="Q25" s="8">
        <f t="shared" si="1"/>
        <v>4137.9996151160267</v>
      </c>
    </row>
    <row r="26" spans="1:17" x14ac:dyDescent="0.3">
      <c r="A26" s="6"/>
      <c r="B26" s="7">
        <v>2200</v>
      </c>
      <c r="C26" s="8">
        <f t="shared" si="1"/>
        <v>765.59992875280477</v>
      </c>
      <c r="D26" s="8">
        <f t="shared" si="1"/>
        <v>1385.9998768786427</v>
      </c>
      <c r="E26" s="8">
        <f t="shared" si="1"/>
        <v>1922.7998273008793</v>
      </c>
      <c r="F26" s="8">
        <f t="shared" si="1"/>
        <v>987.7999092387837</v>
      </c>
      <c r="G26" s="8">
        <f t="shared" si="1"/>
        <v>1731.3998459559814</v>
      </c>
      <c r="H26" s="8">
        <f t="shared" si="1"/>
        <v>2415.5997822523204</v>
      </c>
      <c r="I26" s="8">
        <f t="shared" si="1"/>
        <v>1201.1998910383195</v>
      </c>
      <c r="J26" s="8">
        <f t="shared" si="1"/>
        <v>2063.5998160994891</v>
      </c>
      <c r="K26" s="8">
        <f t="shared" si="1"/>
        <v>2879.799739470041</v>
      </c>
      <c r="L26" s="8">
        <f t="shared" si="1"/>
        <v>1405.7998741355366</v>
      </c>
      <c r="M26" s="8">
        <f t="shared" si="1"/>
        <v>2386.9997869483309</v>
      </c>
      <c r="N26" s="8">
        <f t="shared" si="1"/>
        <v>3321.9996983827559</v>
      </c>
      <c r="O26" s="8">
        <f t="shared" si="1"/>
        <v>1986.5998211436909</v>
      </c>
      <c r="P26" s="8">
        <f t="shared" si="1"/>
        <v>3335.1996984789535</v>
      </c>
      <c r="Q26" s="8">
        <f t="shared" si="1"/>
        <v>4551.799576627629</v>
      </c>
    </row>
    <row r="27" spans="1:17" x14ac:dyDescent="0.3">
      <c r="A27" s="6"/>
      <c r="B27" s="7">
        <v>2300</v>
      </c>
      <c r="C27" s="8">
        <f t="shared" si="1"/>
        <v>800.39992551429577</v>
      </c>
      <c r="D27" s="8">
        <f t="shared" si="1"/>
        <v>1448.9998712822173</v>
      </c>
      <c r="E27" s="8">
        <f t="shared" si="1"/>
        <v>2010.199819450919</v>
      </c>
      <c r="F27" s="8">
        <f t="shared" si="1"/>
        <v>1032.6999051132736</v>
      </c>
      <c r="G27" s="8">
        <f t="shared" si="1"/>
        <v>1810.0998389539802</v>
      </c>
      <c r="H27" s="8">
        <f t="shared" si="1"/>
        <v>2525.3997723546981</v>
      </c>
      <c r="I27" s="8">
        <f t="shared" si="1"/>
        <v>1255.7998860855157</v>
      </c>
      <c r="J27" s="8">
        <f t="shared" si="1"/>
        <v>2157.3998077403739</v>
      </c>
      <c r="K27" s="8">
        <f t="shared" si="1"/>
        <v>3010.6997276277698</v>
      </c>
      <c r="L27" s="8">
        <f t="shared" si="1"/>
        <v>1469.6998684144241</v>
      </c>
      <c r="M27" s="8">
        <f t="shared" si="1"/>
        <v>2495.4997772641641</v>
      </c>
      <c r="N27" s="8">
        <f t="shared" si="1"/>
        <v>3472.9996846728804</v>
      </c>
      <c r="O27" s="8">
        <f t="shared" si="1"/>
        <v>2076.899813013858</v>
      </c>
      <c r="P27" s="8">
        <f t="shared" si="1"/>
        <v>3486.7996847734507</v>
      </c>
      <c r="Q27" s="8">
        <f t="shared" si="1"/>
        <v>4758.6995573834301</v>
      </c>
    </row>
    <row r="28" spans="1:17" x14ac:dyDescent="0.3">
      <c r="A28" s="6"/>
      <c r="B28" s="7">
        <v>2400</v>
      </c>
      <c r="C28" s="8">
        <f t="shared" si="1"/>
        <v>835.19992227578689</v>
      </c>
      <c r="D28" s="8">
        <f t="shared" si="1"/>
        <v>1511.999865685792</v>
      </c>
      <c r="E28" s="8">
        <f t="shared" si="1"/>
        <v>2097.5998116009591</v>
      </c>
      <c r="F28" s="8">
        <f t="shared" si="1"/>
        <v>1077.5999009877639</v>
      </c>
      <c r="G28" s="8">
        <f t="shared" si="1"/>
        <v>1888.7998319519795</v>
      </c>
      <c r="H28" s="8">
        <f t="shared" si="1"/>
        <v>2635.1997624570763</v>
      </c>
      <c r="I28" s="8">
        <f t="shared" si="1"/>
        <v>1310.3998811327119</v>
      </c>
      <c r="J28" s="8">
        <f t="shared" si="1"/>
        <v>2251.1997993812602</v>
      </c>
      <c r="K28" s="8">
        <f t="shared" si="1"/>
        <v>3141.599715785499</v>
      </c>
      <c r="L28" s="8">
        <f t="shared" si="1"/>
        <v>1533.5998626933122</v>
      </c>
      <c r="M28" s="8">
        <f t="shared" si="1"/>
        <v>2603.9997675799973</v>
      </c>
      <c r="N28" s="8">
        <f t="shared" si="1"/>
        <v>3623.9996709630059</v>
      </c>
      <c r="O28" s="8">
        <f t="shared" si="1"/>
        <v>2167.199804884026</v>
      </c>
      <c r="P28" s="8">
        <f t="shared" si="1"/>
        <v>3638.3996710679489</v>
      </c>
      <c r="Q28" s="8">
        <f t="shared" si="1"/>
        <v>4965.5995381392313</v>
      </c>
    </row>
    <row r="29" spans="1:17" x14ac:dyDescent="0.3">
      <c r="A29" s="6"/>
      <c r="B29" s="7">
        <v>2600</v>
      </c>
      <c r="C29" s="8">
        <f t="shared" si="1"/>
        <v>904.79991579876923</v>
      </c>
      <c r="D29" s="8">
        <f t="shared" si="1"/>
        <v>1637.9998544929413</v>
      </c>
      <c r="E29" s="8">
        <f t="shared" si="1"/>
        <v>2272.3997959010394</v>
      </c>
      <c r="F29" s="8">
        <f t="shared" si="1"/>
        <v>1167.3998927367443</v>
      </c>
      <c r="G29" s="8">
        <f t="shared" si="1"/>
        <v>2046.1998179479779</v>
      </c>
      <c r="H29" s="8">
        <f t="shared" si="1"/>
        <v>2854.7997426618331</v>
      </c>
      <c r="I29" s="8">
        <f t="shared" si="1"/>
        <v>1419.5998712271048</v>
      </c>
      <c r="J29" s="8">
        <f t="shared" si="1"/>
        <v>2438.7997826630321</v>
      </c>
      <c r="K29" s="8">
        <f t="shared" si="1"/>
        <v>3403.3996921009575</v>
      </c>
      <c r="L29" s="8">
        <f t="shared" si="1"/>
        <v>1661.3998512510884</v>
      </c>
      <c r="M29" s="8">
        <f t="shared" si="1"/>
        <v>2820.9997482116637</v>
      </c>
      <c r="N29" s="8">
        <f t="shared" si="1"/>
        <v>3925.9996435432563</v>
      </c>
      <c r="O29" s="8">
        <f t="shared" si="1"/>
        <v>2347.799788624362</v>
      </c>
      <c r="P29" s="8">
        <f t="shared" si="1"/>
        <v>3941.5996436569449</v>
      </c>
      <c r="Q29" s="8">
        <f t="shared" si="1"/>
        <v>5379.3994996508354</v>
      </c>
    </row>
    <row r="30" spans="1:17" x14ac:dyDescent="0.3">
      <c r="A30" s="6"/>
      <c r="B30" s="7">
        <v>2800</v>
      </c>
      <c r="C30" s="8">
        <f t="shared" si="1"/>
        <v>974.39990932175147</v>
      </c>
      <c r="D30" s="8">
        <f t="shared" si="1"/>
        <v>1763.9998433000906</v>
      </c>
      <c r="E30" s="8">
        <f t="shared" si="1"/>
        <v>2447.1997802011188</v>
      </c>
      <c r="F30" s="8">
        <f t="shared" si="1"/>
        <v>1257.1998844857244</v>
      </c>
      <c r="G30" s="8">
        <f t="shared" si="1"/>
        <v>2203.599803943976</v>
      </c>
      <c r="H30" s="8">
        <f t="shared" si="1"/>
        <v>3074.3997228665889</v>
      </c>
      <c r="I30" s="8">
        <f t="shared" si="1"/>
        <v>1528.7998613214972</v>
      </c>
      <c r="J30" s="8">
        <f t="shared" si="1"/>
        <v>2626.3997659448032</v>
      </c>
      <c r="K30" s="8">
        <f t="shared" si="1"/>
        <v>3665.1996684164155</v>
      </c>
      <c r="L30" s="8">
        <f t="shared" si="1"/>
        <v>1789.1998398088642</v>
      </c>
      <c r="M30" s="8">
        <f t="shared" si="1"/>
        <v>3037.9997288433301</v>
      </c>
      <c r="N30" s="8">
        <f t="shared" si="1"/>
        <v>4227.9996161235067</v>
      </c>
      <c r="O30" s="8">
        <f t="shared" si="1"/>
        <v>2528.3997723646967</v>
      </c>
      <c r="P30" s="8">
        <f t="shared" si="1"/>
        <v>4244.7996162459403</v>
      </c>
      <c r="Q30" s="8">
        <f t="shared" si="1"/>
        <v>5793.1994611624368</v>
      </c>
    </row>
    <row r="31" spans="1:17" x14ac:dyDescent="0.3">
      <c r="A31" s="6"/>
      <c r="B31" s="7">
        <v>3000</v>
      </c>
      <c r="C31" s="8">
        <f t="shared" si="1"/>
        <v>1043.9999028447337</v>
      </c>
      <c r="D31" s="8">
        <f t="shared" si="1"/>
        <v>1889.9998321072399</v>
      </c>
      <c r="E31" s="8">
        <f t="shared" si="1"/>
        <v>2621.999764501199</v>
      </c>
      <c r="F31" s="8">
        <f t="shared" si="1"/>
        <v>1346.999876234705</v>
      </c>
      <c r="G31" s="8">
        <f t="shared" si="1"/>
        <v>2360.9997899399746</v>
      </c>
      <c r="H31" s="8">
        <f t="shared" si="1"/>
        <v>3293.9997030713457</v>
      </c>
      <c r="I31" s="8">
        <f t="shared" si="1"/>
        <v>1637.9998514158901</v>
      </c>
      <c r="J31" s="8">
        <f t="shared" si="1"/>
        <v>2813.9997492265752</v>
      </c>
      <c r="K31" s="8">
        <f t="shared" si="1"/>
        <v>3926.999644731874</v>
      </c>
      <c r="L31" s="8">
        <f t="shared" si="1"/>
        <v>1916.9998283666405</v>
      </c>
      <c r="M31" s="8">
        <f t="shared" si="1"/>
        <v>3254.9997094749965</v>
      </c>
      <c r="N31" s="8">
        <f t="shared" si="1"/>
        <v>4529.9995887037576</v>
      </c>
      <c r="O31" s="8">
        <f t="shared" si="1"/>
        <v>2708.9997561050327</v>
      </c>
      <c r="P31" s="8">
        <f t="shared" si="1"/>
        <v>4547.9995888349367</v>
      </c>
      <c r="Q31" s="8">
        <f t="shared" si="1"/>
        <v>6206.99942267404</v>
      </c>
    </row>
  </sheetData>
  <sheetProtection algorithmName="SHA-512" hashValue="KsxhSazpwOPQI0yPNfBLHswuEGx4JQ4WbbqljErXeBUoVyR2XQbw4AUnq5D70f66+mVYz2/XMCQ/zOp8a7oGrQ==" saltValue="8BGPpOMAO/+xtadlJNKGAQ==" spinCount="100000" sheet="1" objects="1" scenarios="1"/>
  <mergeCells count="20">
    <mergeCell ref="D5:D6"/>
    <mergeCell ref="E5:E6"/>
    <mergeCell ref="F5:F6"/>
    <mergeCell ref="H3:P5"/>
    <mergeCell ref="J2:M2"/>
    <mergeCell ref="O7:Q7"/>
    <mergeCell ref="C11:E11"/>
    <mergeCell ref="F11:H11"/>
    <mergeCell ref="I11:K11"/>
    <mergeCell ref="L11:N11"/>
    <mergeCell ref="O11:Q11"/>
    <mergeCell ref="C7:E7"/>
    <mergeCell ref="F7:H7"/>
    <mergeCell ref="I7:K7"/>
    <mergeCell ref="L7:N7"/>
    <mergeCell ref="C3:C4"/>
    <mergeCell ref="D3:D4"/>
    <mergeCell ref="E3:E4"/>
    <mergeCell ref="F3:F4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zoomScale="90" zoomScaleNormal="90" workbookViewId="0">
      <selection activeCell="G11" sqref="G11"/>
    </sheetView>
  </sheetViews>
  <sheetFormatPr defaultColWidth="9.109375" defaultRowHeight="12.6" x14ac:dyDescent="0.2"/>
  <cols>
    <col min="1" max="1" width="10.77734375" style="1" customWidth="1"/>
    <col min="2" max="2" width="14.6640625" style="18" customWidth="1"/>
    <col min="3" max="3" width="15.21875" style="18" customWidth="1"/>
    <col min="4" max="4" width="12.6640625" style="18" customWidth="1"/>
    <col min="5" max="5" width="12.44140625" style="18" customWidth="1"/>
    <col min="6" max="6" width="7.77734375" style="18" bestFit="1" customWidth="1"/>
    <col min="7" max="7" width="9.77734375" style="1" customWidth="1"/>
    <col min="8" max="8" width="15.77734375" style="1" customWidth="1"/>
    <col min="9" max="10" width="9.109375" style="1"/>
    <col min="11" max="11" width="10.5546875" style="1" bestFit="1" customWidth="1"/>
    <col min="12" max="13" width="9.109375" style="1"/>
    <col min="14" max="14" width="13.88671875" style="1" bestFit="1" customWidth="1"/>
    <col min="15" max="255" width="9.109375" style="1"/>
    <col min="256" max="259" width="11.6640625" style="1" customWidth="1"/>
    <col min="260" max="263" width="19" style="1" customWidth="1"/>
    <col min="264" max="266" width="9.109375" style="1"/>
    <col min="267" max="267" width="10.5546875" style="1" bestFit="1" customWidth="1"/>
    <col min="268" max="511" width="9.109375" style="1"/>
    <col min="512" max="515" width="11.6640625" style="1" customWidth="1"/>
    <col min="516" max="519" width="19" style="1" customWidth="1"/>
    <col min="520" max="522" width="9.109375" style="1"/>
    <col min="523" max="523" width="10.5546875" style="1" bestFit="1" customWidth="1"/>
    <col min="524" max="767" width="9.109375" style="1"/>
    <col min="768" max="771" width="11.6640625" style="1" customWidth="1"/>
    <col min="772" max="775" width="19" style="1" customWidth="1"/>
    <col min="776" max="778" width="9.109375" style="1"/>
    <col min="779" max="779" width="10.5546875" style="1" bestFit="1" customWidth="1"/>
    <col min="780" max="1023" width="9.109375" style="1"/>
    <col min="1024" max="1027" width="11.6640625" style="1" customWidth="1"/>
    <col min="1028" max="1031" width="19" style="1" customWidth="1"/>
    <col min="1032" max="1034" width="9.109375" style="1"/>
    <col min="1035" max="1035" width="10.5546875" style="1" bestFit="1" customWidth="1"/>
    <col min="1036" max="1279" width="9.109375" style="1"/>
    <col min="1280" max="1283" width="11.6640625" style="1" customWidth="1"/>
    <col min="1284" max="1287" width="19" style="1" customWidth="1"/>
    <col min="1288" max="1290" width="9.109375" style="1"/>
    <col min="1291" max="1291" width="10.5546875" style="1" bestFit="1" customWidth="1"/>
    <col min="1292" max="1535" width="9.109375" style="1"/>
    <col min="1536" max="1539" width="11.6640625" style="1" customWidth="1"/>
    <col min="1540" max="1543" width="19" style="1" customWidth="1"/>
    <col min="1544" max="1546" width="9.109375" style="1"/>
    <col min="1547" max="1547" width="10.5546875" style="1" bestFit="1" customWidth="1"/>
    <col min="1548" max="1791" width="9.109375" style="1"/>
    <col min="1792" max="1795" width="11.6640625" style="1" customWidth="1"/>
    <col min="1796" max="1799" width="19" style="1" customWidth="1"/>
    <col min="1800" max="1802" width="9.109375" style="1"/>
    <col min="1803" max="1803" width="10.5546875" style="1" bestFit="1" customWidth="1"/>
    <col min="1804" max="2047" width="9.109375" style="1"/>
    <col min="2048" max="2051" width="11.6640625" style="1" customWidth="1"/>
    <col min="2052" max="2055" width="19" style="1" customWidth="1"/>
    <col min="2056" max="2058" width="9.109375" style="1"/>
    <col min="2059" max="2059" width="10.5546875" style="1" bestFit="1" customWidth="1"/>
    <col min="2060" max="2303" width="9.109375" style="1"/>
    <col min="2304" max="2307" width="11.6640625" style="1" customWidth="1"/>
    <col min="2308" max="2311" width="19" style="1" customWidth="1"/>
    <col min="2312" max="2314" width="9.109375" style="1"/>
    <col min="2315" max="2315" width="10.5546875" style="1" bestFit="1" customWidth="1"/>
    <col min="2316" max="2559" width="9.109375" style="1"/>
    <col min="2560" max="2563" width="11.6640625" style="1" customWidth="1"/>
    <col min="2564" max="2567" width="19" style="1" customWidth="1"/>
    <col min="2568" max="2570" width="9.109375" style="1"/>
    <col min="2571" max="2571" width="10.5546875" style="1" bestFit="1" customWidth="1"/>
    <col min="2572" max="2815" width="9.109375" style="1"/>
    <col min="2816" max="2819" width="11.6640625" style="1" customWidth="1"/>
    <col min="2820" max="2823" width="19" style="1" customWidth="1"/>
    <col min="2824" max="2826" width="9.109375" style="1"/>
    <col min="2827" max="2827" width="10.5546875" style="1" bestFit="1" customWidth="1"/>
    <col min="2828" max="3071" width="9.109375" style="1"/>
    <col min="3072" max="3075" width="11.6640625" style="1" customWidth="1"/>
    <col min="3076" max="3079" width="19" style="1" customWidth="1"/>
    <col min="3080" max="3082" width="9.109375" style="1"/>
    <col min="3083" max="3083" width="10.5546875" style="1" bestFit="1" customWidth="1"/>
    <col min="3084" max="3327" width="9.109375" style="1"/>
    <col min="3328" max="3331" width="11.6640625" style="1" customWidth="1"/>
    <col min="3332" max="3335" width="19" style="1" customWidth="1"/>
    <col min="3336" max="3338" width="9.109375" style="1"/>
    <col min="3339" max="3339" width="10.5546875" style="1" bestFit="1" customWidth="1"/>
    <col min="3340" max="3583" width="9.109375" style="1"/>
    <col min="3584" max="3587" width="11.6640625" style="1" customWidth="1"/>
    <col min="3588" max="3591" width="19" style="1" customWidth="1"/>
    <col min="3592" max="3594" width="9.109375" style="1"/>
    <col min="3595" max="3595" width="10.5546875" style="1" bestFit="1" customWidth="1"/>
    <col min="3596" max="3839" width="9.109375" style="1"/>
    <col min="3840" max="3843" width="11.6640625" style="1" customWidth="1"/>
    <col min="3844" max="3847" width="19" style="1" customWidth="1"/>
    <col min="3848" max="3850" width="9.109375" style="1"/>
    <col min="3851" max="3851" width="10.5546875" style="1" bestFit="1" customWidth="1"/>
    <col min="3852" max="4095" width="9.109375" style="1"/>
    <col min="4096" max="4099" width="11.6640625" style="1" customWidth="1"/>
    <col min="4100" max="4103" width="19" style="1" customWidth="1"/>
    <col min="4104" max="4106" width="9.109375" style="1"/>
    <col min="4107" max="4107" width="10.5546875" style="1" bestFit="1" customWidth="1"/>
    <col min="4108" max="4351" width="9.109375" style="1"/>
    <col min="4352" max="4355" width="11.6640625" style="1" customWidth="1"/>
    <col min="4356" max="4359" width="19" style="1" customWidth="1"/>
    <col min="4360" max="4362" width="9.109375" style="1"/>
    <col min="4363" max="4363" width="10.5546875" style="1" bestFit="1" customWidth="1"/>
    <col min="4364" max="4607" width="9.109375" style="1"/>
    <col min="4608" max="4611" width="11.6640625" style="1" customWidth="1"/>
    <col min="4612" max="4615" width="19" style="1" customWidth="1"/>
    <col min="4616" max="4618" width="9.109375" style="1"/>
    <col min="4619" max="4619" width="10.5546875" style="1" bestFit="1" customWidth="1"/>
    <col min="4620" max="4863" width="9.109375" style="1"/>
    <col min="4864" max="4867" width="11.6640625" style="1" customWidth="1"/>
    <col min="4868" max="4871" width="19" style="1" customWidth="1"/>
    <col min="4872" max="4874" width="9.109375" style="1"/>
    <col min="4875" max="4875" width="10.5546875" style="1" bestFit="1" customWidth="1"/>
    <col min="4876" max="5119" width="9.109375" style="1"/>
    <col min="5120" max="5123" width="11.6640625" style="1" customWidth="1"/>
    <col min="5124" max="5127" width="19" style="1" customWidth="1"/>
    <col min="5128" max="5130" width="9.109375" style="1"/>
    <col min="5131" max="5131" width="10.5546875" style="1" bestFit="1" customWidth="1"/>
    <col min="5132" max="5375" width="9.109375" style="1"/>
    <col min="5376" max="5379" width="11.6640625" style="1" customWidth="1"/>
    <col min="5380" max="5383" width="19" style="1" customWidth="1"/>
    <col min="5384" max="5386" width="9.109375" style="1"/>
    <col min="5387" max="5387" width="10.5546875" style="1" bestFit="1" customWidth="1"/>
    <col min="5388" max="5631" width="9.109375" style="1"/>
    <col min="5632" max="5635" width="11.6640625" style="1" customWidth="1"/>
    <col min="5636" max="5639" width="19" style="1" customWidth="1"/>
    <col min="5640" max="5642" width="9.109375" style="1"/>
    <col min="5643" max="5643" width="10.5546875" style="1" bestFit="1" customWidth="1"/>
    <col min="5644" max="5887" width="9.109375" style="1"/>
    <col min="5888" max="5891" width="11.6640625" style="1" customWidth="1"/>
    <col min="5892" max="5895" width="19" style="1" customWidth="1"/>
    <col min="5896" max="5898" width="9.109375" style="1"/>
    <col min="5899" max="5899" width="10.5546875" style="1" bestFit="1" customWidth="1"/>
    <col min="5900" max="6143" width="9.109375" style="1"/>
    <col min="6144" max="6147" width="11.6640625" style="1" customWidth="1"/>
    <col min="6148" max="6151" width="19" style="1" customWidth="1"/>
    <col min="6152" max="6154" width="9.109375" style="1"/>
    <col min="6155" max="6155" width="10.5546875" style="1" bestFit="1" customWidth="1"/>
    <col min="6156" max="6399" width="9.109375" style="1"/>
    <col min="6400" max="6403" width="11.6640625" style="1" customWidth="1"/>
    <col min="6404" max="6407" width="19" style="1" customWidth="1"/>
    <col min="6408" max="6410" width="9.109375" style="1"/>
    <col min="6411" max="6411" width="10.5546875" style="1" bestFit="1" customWidth="1"/>
    <col min="6412" max="6655" width="9.109375" style="1"/>
    <col min="6656" max="6659" width="11.6640625" style="1" customWidth="1"/>
    <col min="6660" max="6663" width="19" style="1" customWidth="1"/>
    <col min="6664" max="6666" width="9.109375" style="1"/>
    <col min="6667" max="6667" width="10.5546875" style="1" bestFit="1" customWidth="1"/>
    <col min="6668" max="6911" width="9.109375" style="1"/>
    <col min="6912" max="6915" width="11.6640625" style="1" customWidth="1"/>
    <col min="6916" max="6919" width="19" style="1" customWidth="1"/>
    <col min="6920" max="6922" width="9.109375" style="1"/>
    <col min="6923" max="6923" width="10.5546875" style="1" bestFit="1" customWidth="1"/>
    <col min="6924" max="7167" width="9.109375" style="1"/>
    <col min="7168" max="7171" width="11.6640625" style="1" customWidth="1"/>
    <col min="7172" max="7175" width="19" style="1" customWidth="1"/>
    <col min="7176" max="7178" width="9.109375" style="1"/>
    <col min="7179" max="7179" width="10.5546875" style="1" bestFit="1" customWidth="1"/>
    <col min="7180" max="7423" width="9.109375" style="1"/>
    <col min="7424" max="7427" width="11.6640625" style="1" customWidth="1"/>
    <col min="7428" max="7431" width="19" style="1" customWidth="1"/>
    <col min="7432" max="7434" width="9.109375" style="1"/>
    <col min="7435" max="7435" width="10.5546875" style="1" bestFit="1" customWidth="1"/>
    <col min="7436" max="7679" width="9.109375" style="1"/>
    <col min="7680" max="7683" width="11.6640625" style="1" customWidth="1"/>
    <col min="7684" max="7687" width="19" style="1" customWidth="1"/>
    <col min="7688" max="7690" width="9.109375" style="1"/>
    <col min="7691" max="7691" width="10.5546875" style="1" bestFit="1" customWidth="1"/>
    <col min="7692" max="7935" width="9.109375" style="1"/>
    <col min="7936" max="7939" width="11.6640625" style="1" customWidth="1"/>
    <col min="7940" max="7943" width="19" style="1" customWidth="1"/>
    <col min="7944" max="7946" width="9.109375" style="1"/>
    <col min="7947" max="7947" width="10.5546875" style="1" bestFit="1" customWidth="1"/>
    <col min="7948" max="8191" width="9.109375" style="1"/>
    <col min="8192" max="8195" width="11.6640625" style="1" customWidth="1"/>
    <col min="8196" max="8199" width="19" style="1" customWidth="1"/>
    <col min="8200" max="8202" width="9.109375" style="1"/>
    <col min="8203" max="8203" width="10.5546875" style="1" bestFit="1" customWidth="1"/>
    <col min="8204" max="8447" width="9.109375" style="1"/>
    <col min="8448" max="8451" width="11.6640625" style="1" customWidth="1"/>
    <col min="8452" max="8455" width="19" style="1" customWidth="1"/>
    <col min="8456" max="8458" width="9.109375" style="1"/>
    <col min="8459" max="8459" width="10.5546875" style="1" bestFit="1" customWidth="1"/>
    <col min="8460" max="8703" width="9.109375" style="1"/>
    <col min="8704" max="8707" width="11.6640625" style="1" customWidth="1"/>
    <col min="8708" max="8711" width="19" style="1" customWidth="1"/>
    <col min="8712" max="8714" width="9.109375" style="1"/>
    <col min="8715" max="8715" width="10.5546875" style="1" bestFit="1" customWidth="1"/>
    <col min="8716" max="8959" width="9.109375" style="1"/>
    <col min="8960" max="8963" width="11.6640625" style="1" customWidth="1"/>
    <col min="8964" max="8967" width="19" style="1" customWidth="1"/>
    <col min="8968" max="8970" width="9.109375" style="1"/>
    <col min="8971" max="8971" width="10.5546875" style="1" bestFit="1" customWidth="1"/>
    <col min="8972" max="9215" width="9.109375" style="1"/>
    <col min="9216" max="9219" width="11.6640625" style="1" customWidth="1"/>
    <col min="9220" max="9223" width="19" style="1" customWidth="1"/>
    <col min="9224" max="9226" width="9.109375" style="1"/>
    <col min="9227" max="9227" width="10.5546875" style="1" bestFit="1" customWidth="1"/>
    <col min="9228" max="9471" width="9.109375" style="1"/>
    <col min="9472" max="9475" width="11.6640625" style="1" customWidth="1"/>
    <col min="9476" max="9479" width="19" style="1" customWidth="1"/>
    <col min="9480" max="9482" width="9.109375" style="1"/>
    <col min="9483" max="9483" width="10.5546875" style="1" bestFit="1" customWidth="1"/>
    <col min="9484" max="9727" width="9.109375" style="1"/>
    <col min="9728" max="9731" width="11.6640625" style="1" customWidth="1"/>
    <col min="9732" max="9735" width="19" style="1" customWidth="1"/>
    <col min="9736" max="9738" width="9.109375" style="1"/>
    <col min="9739" max="9739" width="10.5546875" style="1" bestFit="1" customWidth="1"/>
    <col min="9740" max="9983" width="9.109375" style="1"/>
    <col min="9984" max="9987" width="11.6640625" style="1" customWidth="1"/>
    <col min="9988" max="9991" width="19" style="1" customWidth="1"/>
    <col min="9992" max="9994" width="9.109375" style="1"/>
    <col min="9995" max="9995" width="10.5546875" style="1" bestFit="1" customWidth="1"/>
    <col min="9996" max="10239" width="9.109375" style="1"/>
    <col min="10240" max="10243" width="11.6640625" style="1" customWidth="1"/>
    <col min="10244" max="10247" width="19" style="1" customWidth="1"/>
    <col min="10248" max="10250" width="9.109375" style="1"/>
    <col min="10251" max="10251" width="10.5546875" style="1" bestFit="1" customWidth="1"/>
    <col min="10252" max="10495" width="9.109375" style="1"/>
    <col min="10496" max="10499" width="11.6640625" style="1" customWidth="1"/>
    <col min="10500" max="10503" width="19" style="1" customWidth="1"/>
    <col min="10504" max="10506" width="9.109375" style="1"/>
    <col min="10507" max="10507" width="10.5546875" style="1" bestFit="1" customWidth="1"/>
    <col min="10508" max="10751" width="9.109375" style="1"/>
    <col min="10752" max="10755" width="11.6640625" style="1" customWidth="1"/>
    <col min="10756" max="10759" width="19" style="1" customWidth="1"/>
    <col min="10760" max="10762" width="9.109375" style="1"/>
    <col min="10763" max="10763" width="10.5546875" style="1" bestFit="1" customWidth="1"/>
    <col min="10764" max="11007" width="9.109375" style="1"/>
    <col min="11008" max="11011" width="11.6640625" style="1" customWidth="1"/>
    <col min="11012" max="11015" width="19" style="1" customWidth="1"/>
    <col min="11016" max="11018" width="9.109375" style="1"/>
    <col min="11019" max="11019" width="10.5546875" style="1" bestFit="1" customWidth="1"/>
    <col min="11020" max="11263" width="9.109375" style="1"/>
    <col min="11264" max="11267" width="11.6640625" style="1" customWidth="1"/>
    <col min="11268" max="11271" width="19" style="1" customWidth="1"/>
    <col min="11272" max="11274" width="9.109375" style="1"/>
    <col min="11275" max="11275" width="10.5546875" style="1" bestFit="1" customWidth="1"/>
    <col min="11276" max="11519" width="9.109375" style="1"/>
    <col min="11520" max="11523" width="11.6640625" style="1" customWidth="1"/>
    <col min="11524" max="11527" width="19" style="1" customWidth="1"/>
    <col min="11528" max="11530" width="9.109375" style="1"/>
    <col min="11531" max="11531" width="10.5546875" style="1" bestFit="1" customWidth="1"/>
    <col min="11532" max="11775" width="9.109375" style="1"/>
    <col min="11776" max="11779" width="11.6640625" style="1" customWidth="1"/>
    <col min="11780" max="11783" width="19" style="1" customWidth="1"/>
    <col min="11784" max="11786" width="9.109375" style="1"/>
    <col min="11787" max="11787" width="10.5546875" style="1" bestFit="1" customWidth="1"/>
    <col min="11788" max="12031" width="9.109375" style="1"/>
    <col min="12032" max="12035" width="11.6640625" style="1" customWidth="1"/>
    <col min="12036" max="12039" width="19" style="1" customWidth="1"/>
    <col min="12040" max="12042" width="9.109375" style="1"/>
    <col min="12043" max="12043" width="10.5546875" style="1" bestFit="1" customWidth="1"/>
    <col min="12044" max="12287" width="9.109375" style="1"/>
    <col min="12288" max="12291" width="11.6640625" style="1" customWidth="1"/>
    <col min="12292" max="12295" width="19" style="1" customWidth="1"/>
    <col min="12296" max="12298" width="9.109375" style="1"/>
    <col min="12299" max="12299" width="10.5546875" style="1" bestFit="1" customWidth="1"/>
    <col min="12300" max="12543" width="9.109375" style="1"/>
    <col min="12544" max="12547" width="11.6640625" style="1" customWidth="1"/>
    <col min="12548" max="12551" width="19" style="1" customWidth="1"/>
    <col min="12552" max="12554" width="9.109375" style="1"/>
    <col min="12555" max="12555" width="10.5546875" style="1" bestFit="1" customWidth="1"/>
    <col min="12556" max="12799" width="9.109375" style="1"/>
    <col min="12800" max="12803" width="11.6640625" style="1" customWidth="1"/>
    <col min="12804" max="12807" width="19" style="1" customWidth="1"/>
    <col min="12808" max="12810" width="9.109375" style="1"/>
    <col min="12811" max="12811" width="10.5546875" style="1" bestFit="1" customWidth="1"/>
    <col min="12812" max="13055" width="9.109375" style="1"/>
    <col min="13056" max="13059" width="11.6640625" style="1" customWidth="1"/>
    <col min="13060" max="13063" width="19" style="1" customWidth="1"/>
    <col min="13064" max="13066" width="9.109375" style="1"/>
    <col min="13067" max="13067" width="10.5546875" style="1" bestFit="1" customWidth="1"/>
    <col min="13068" max="13311" width="9.109375" style="1"/>
    <col min="13312" max="13315" width="11.6640625" style="1" customWidth="1"/>
    <col min="13316" max="13319" width="19" style="1" customWidth="1"/>
    <col min="13320" max="13322" width="9.109375" style="1"/>
    <col min="13323" max="13323" width="10.5546875" style="1" bestFit="1" customWidth="1"/>
    <col min="13324" max="13567" width="9.109375" style="1"/>
    <col min="13568" max="13571" width="11.6640625" style="1" customWidth="1"/>
    <col min="13572" max="13575" width="19" style="1" customWidth="1"/>
    <col min="13576" max="13578" width="9.109375" style="1"/>
    <col min="13579" max="13579" width="10.5546875" style="1" bestFit="1" customWidth="1"/>
    <col min="13580" max="13823" width="9.109375" style="1"/>
    <col min="13824" max="13827" width="11.6640625" style="1" customWidth="1"/>
    <col min="13828" max="13831" width="19" style="1" customWidth="1"/>
    <col min="13832" max="13834" width="9.109375" style="1"/>
    <col min="13835" max="13835" width="10.5546875" style="1" bestFit="1" customWidth="1"/>
    <col min="13836" max="14079" width="9.109375" style="1"/>
    <col min="14080" max="14083" width="11.6640625" style="1" customWidth="1"/>
    <col min="14084" max="14087" width="19" style="1" customWidth="1"/>
    <col min="14088" max="14090" width="9.109375" style="1"/>
    <col min="14091" max="14091" width="10.5546875" style="1" bestFit="1" customWidth="1"/>
    <col min="14092" max="14335" width="9.109375" style="1"/>
    <col min="14336" max="14339" width="11.6640625" style="1" customWidth="1"/>
    <col min="14340" max="14343" width="19" style="1" customWidth="1"/>
    <col min="14344" max="14346" width="9.109375" style="1"/>
    <col min="14347" max="14347" width="10.5546875" style="1" bestFit="1" customWidth="1"/>
    <col min="14348" max="14591" width="9.109375" style="1"/>
    <col min="14592" max="14595" width="11.6640625" style="1" customWidth="1"/>
    <col min="14596" max="14599" width="19" style="1" customWidth="1"/>
    <col min="14600" max="14602" width="9.109375" style="1"/>
    <col min="14603" max="14603" width="10.5546875" style="1" bestFit="1" customWidth="1"/>
    <col min="14604" max="14847" width="9.109375" style="1"/>
    <col min="14848" max="14851" width="11.6640625" style="1" customWidth="1"/>
    <col min="14852" max="14855" width="19" style="1" customWidth="1"/>
    <col min="14856" max="14858" width="9.109375" style="1"/>
    <col min="14859" max="14859" width="10.5546875" style="1" bestFit="1" customWidth="1"/>
    <col min="14860" max="15103" width="9.109375" style="1"/>
    <col min="15104" max="15107" width="11.6640625" style="1" customWidth="1"/>
    <col min="15108" max="15111" width="19" style="1" customWidth="1"/>
    <col min="15112" max="15114" width="9.109375" style="1"/>
    <col min="15115" max="15115" width="10.5546875" style="1" bestFit="1" customWidth="1"/>
    <col min="15116" max="15359" width="9.109375" style="1"/>
    <col min="15360" max="15363" width="11.6640625" style="1" customWidth="1"/>
    <col min="15364" max="15367" width="19" style="1" customWidth="1"/>
    <col min="15368" max="15370" width="9.109375" style="1"/>
    <col min="15371" max="15371" width="10.5546875" style="1" bestFit="1" customWidth="1"/>
    <col min="15372" max="15615" width="9.109375" style="1"/>
    <col min="15616" max="15619" width="11.6640625" style="1" customWidth="1"/>
    <col min="15620" max="15623" width="19" style="1" customWidth="1"/>
    <col min="15624" max="15626" width="9.109375" style="1"/>
    <col min="15627" max="15627" width="10.5546875" style="1" bestFit="1" customWidth="1"/>
    <col min="15628" max="15871" width="9.109375" style="1"/>
    <col min="15872" max="15875" width="11.6640625" style="1" customWidth="1"/>
    <col min="15876" max="15879" width="19" style="1" customWidth="1"/>
    <col min="15880" max="15882" width="9.109375" style="1"/>
    <col min="15883" max="15883" width="10.5546875" style="1" bestFit="1" customWidth="1"/>
    <col min="15884" max="16127" width="9.109375" style="1"/>
    <col min="16128" max="16131" width="11.6640625" style="1" customWidth="1"/>
    <col min="16132" max="16135" width="19" style="1" customWidth="1"/>
    <col min="16136" max="16138" width="9.109375" style="1"/>
    <col min="16139" max="16139" width="10.5546875" style="1" bestFit="1" customWidth="1"/>
    <col min="16140" max="16384" width="9.109375" style="1"/>
  </cols>
  <sheetData>
    <row r="1" spans="1:18" ht="13.2" thickBo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8" ht="20.399999999999999" customHeight="1" thickBot="1" x14ac:dyDescent="0.45">
      <c r="B2" s="126" t="s">
        <v>13</v>
      </c>
      <c r="C2" s="126" t="s">
        <v>14</v>
      </c>
      <c r="D2" s="126" t="s">
        <v>20</v>
      </c>
      <c r="E2" s="126" t="s">
        <v>6</v>
      </c>
      <c r="H2" s="55"/>
      <c r="I2" s="55"/>
      <c r="J2" s="96" t="s">
        <v>7</v>
      </c>
      <c r="K2" s="97"/>
      <c r="L2" s="97"/>
      <c r="M2" s="98"/>
    </row>
    <row r="3" spans="1:18" ht="39" customHeight="1" x14ac:dyDescent="0.2">
      <c r="B3" s="127"/>
      <c r="C3" s="127"/>
      <c r="D3" s="127"/>
      <c r="E3" s="127"/>
      <c r="H3" s="110" t="s">
        <v>9</v>
      </c>
      <c r="I3" s="111"/>
      <c r="J3" s="111"/>
      <c r="K3" s="111"/>
      <c r="L3" s="111"/>
      <c r="M3" s="111"/>
      <c r="N3" s="111"/>
      <c r="O3" s="111"/>
      <c r="P3" s="112"/>
    </row>
    <row r="4" spans="1:18" ht="12.6" customHeight="1" x14ac:dyDescent="0.2">
      <c r="B4" s="130">
        <v>75</v>
      </c>
      <c r="C4" s="130">
        <v>60</v>
      </c>
      <c r="D4" s="130">
        <v>20</v>
      </c>
      <c r="E4" s="131">
        <f>(B4-C4)/LN((B4-D4)/(C4-D4))</f>
        <v>47.102604033917608</v>
      </c>
      <c r="H4" s="113"/>
      <c r="I4" s="114"/>
      <c r="J4" s="114"/>
      <c r="K4" s="114"/>
      <c r="L4" s="114"/>
      <c r="M4" s="114"/>
      <c r="N4" s="114"/>
      <c r="O4" s="114"/>
      <c r="P4" s="115"/>
    </row>
    <row r="5" spans="1:18" ht="13.2" customHeight="1" thickBot="1" x14ac:dyDescent="0.25">
      <c r="B5" s="132"/>
      <c r="C5" s="132"/>
      <c r="D5" s="132"/>
      <c r="E5" s="133"/>
      <c r="H5" s="116"/>
      <c r="I5" s="117"/>
      <c r="J5" s="117"/>
      <c r="K5" s="117"/>
      <c r="L5" s="117"/>
      <c r="M5" s="117"/>
      <c r="N5" s="117"/>
      <c r="O5" s="117"/>
      <c r="P5" s="118"/>
    </row>
    <row r="6" spans="1:18" x14ac:dyDescent="0.2">
      <c r="A6" s="55"/>
      <c r="B6" s="55"/>
      <c r="C6" s="2"/>
      <c r="D6" s="2"/>
      <c r="E6" s="2"/>
      <c r="F6" s="3"/>
      <c r="G6" s="55"/>
      <c r="H6" s="55"/>
      <c r="I6" s="55"/>
      <c r="J6" s="55"/>
      <c r="K6" s="55"/>
    </row>
    <row r="7" spans="1:18" x14ac:dyDescent="0.2">
      <c r="K7" s="4"/>
      <c r="M7" s="56"/>
    </row>
    <row r="8" spans="1:18" ht="13.2" thickBot="1" x14ac:dyDescent="0.25">
      <c r="K8" s="4"/>
      <c r="M8" s="56"/>
    </row>
    <row r="9" spans="1:18" ht="14.4" thickBot="1" x14ac:dyDescent="0.3">
      <c r="B9" s="120" t="s">
        <v>22</v>
      </c>
      <c r="C9" s="121"/>
      <c r="D9" s="121"/>
      <c r="E9" s="121"/>
      <c r="F9" s="122"/>
      <c r="H9" s="120" t="s">
        <v>23</v>
      </c>
      <c r="I9" s="121"/>
      <c r="J9" s="121"/>
      <c r="K9" s="121"/>
      <c r="L9" s="122"/>
      <c r="N9" s="120" t="s">
        <v>24</v>
      </c>
      <c r="O9" s="121"/>
      <c r="P9" s="121"/>
      <c r="Q9" s="121"/>
      <c r="R9" s="122"/>
    </row>
    <row r="10" spans="1:18" ht="13.2" thickBot="1" x14ac:dyDescent="0.25">
      <c r="D10" s="63"/>
      <c r="E10" s="63"/>
      <c r="F10" s="63"/>
    </row>
    <row r="11" spans="1:18" ht="25.2" x14ac:dyDescent="0.2">
      <c r="B11" s="64" t="s">
        <v>2</v>
      </c>
      <c r="C11" s="65" t="s">
        <v>1</v>
      </c>
      <c r="D11" s="65">
        <v>22</v>
      </c>
      <c r="E11" s="65">
        <v>33</v>
      </c>
      <c r="F11" s="66">
        <v>44</v>
      </c>
      <c r="H11" s="64" t="s">
        <v>2</v>
      </c>
      <c r="I11" s="65" t="s">
        <v>1</v>
      </c>
      <c r="J11" s="65">
        <v>22</v>
      </c>
      <c r="K11" s="65">
        <v>33</v>
      </c>
      <c r="L11" s="66">
        <v>44</v>
      </c>
      <c r="N11" s="64" t="s">
        <v>2</v>
      </c>
      <c r="O11" s="65" t="s">
        <v>1</v>
      </c>
      <c r="P11" s="65">
        <v>22</v>
      </c>
      <c r="Q11" s="65">
        <v>33</v>
      </c>
      <c r="R11" s="66">
        <v>44</v>
      </c>
    </row>
    <row r="12" spans="1:18" ht="36.6" customHeight="1" x14ac:dyDescent="0.2">
      <c r="B12" s="67" t="s">
        <v>11</v>
      </c>
      <c r="C12" s="61">
        <v>549</v>
      </c>
      <c r="D12" s="61">
        <v>724</v>
      </c>
      <c r="E12" s="61">
        <v>1022</v>
      </c>
      <c r="F12" s="68">
        <v>1337</v>
      </c>
      <c r="H12" s="67" t="s">
        <v>11</v>
      </c>
      <c r="I12" s="61">
        <v>568</v>
      </c>
      <c r="J12" s="61">
        <v>778</v>
      </c>
      <c r="K12" s="61">
        <v>1098</v>
      </c>
      <c r="L12" s="68">
        <v>1381</v>
      </c>
      <c r="N12" s="67" t="s">
        <v>11</v>
      </c>
      <c r="O12" s="61">
        <v>553</v>
      </c>
      <c r="P12" s="61">
        <v>747</v>
      </c>
      <c r="Q12" s="61">
        <v>1074</v>
      </c>
      <c r="R12" s="68">
        <v>1341</v>
      </c>
    </row>
    <row r="13" spans="1:18" x14ac:dyDescent="0.2">
      <c r="B13" s="67" t="s">
        <v>3</v>
      </c>
      <c r="C13" s="62">
        <v>1.3331999999999999</v>
      </c>
      <c r="D13" s="62">
        <v>1.3269</v>
      </c>
      <c r="E13" s="62">
        <v>1.3403</v>
      </c>
      <c r="F13" s="69">
        <v>1.3515999999999999</v>
      </c>
      <c r="H13" s="67" t="s">
        <v>3</v>
      </c>
      <c r="I13" s="62">
        <v>1.3341000000000001</v>
      </c>
      <c r="J13" s="62">
        <v>1.3029999999999999</v>
      </c>
      <c r="K13" s="62">
        <v>1.3395999999999999</v>
      </c>
      <c r="L13" s="69">
        <v>1.3644000000000001</v>
      </c>
      <c r="N13" s="67" t="s">
        <v>3</v>
      </c>
      <c r="O13" s="62">
        <v>1.3063</v>
      </c>
      <c r="P13" s="62">
        <v>1.3483000000000001</v>
      </c>
      <c r="Q13" s="62">
        <v>1.3361000000000001</v>
      </c>
      <c r="R13" s="69">
        <v>1.3565</v>
      </c>
    </row>
    <row r="14" spans="1:18" ht="24.6" customHeight="1" x14ac:dyDescent="0.2">
      <c r="B14" s="67" t="s">
        <v>21</v>
      </c>
      <c r="C14" s="123" t="s">
        <v>8</v>
      </c>
      <c r="D14" s="124"/>
      <c r="E14" s="124"/>
      <c r="F14" s="125"/>
      <c r="H14" s="67" t="s">
        <v>21</v>
      </c>
      <c r="I14" s="128" t="s">
        <v>8</v>
      </c>
      <c r="J14" s="128"/>
      <c r="K14" s="128"/>
      <c r="L14" s="129"/>
      <c r="N14" s="67" t="s">
        <v>21</v>
      </c>
      <c r="O14" s="128" t="s">
        <v>8</v>
      </c>
      <c r="P14" s="128"/>
      <c r="Q14" s="128"/>
      <c r="R14" s="129"/>
    </row>
    <row r="15" spans="1:18" ht="14.25" customHeight="1" x14ac:dyDescent="0.2">
      <c r="B15" s="70">
        <v>600</v>
      </c>
      <c r="C15" s="8">
        <f t="shared" ref="C15:F28" si="0">$B15/1000*C$12*($E$4/49.83289)^C$13</f>
        <v>305.5615107051263</v>
      </c>
      <c r="D15" s="8">
        <f t="shared" si="0"/>
        <v>403.10579221374246</v>
      </c>
      <c r="E15" s="8">
        <f t="shared" si="0"/>
        <v>568.59554765953692</v>
      </c>
      <c r="F15" s="71">
        <f t="shared" si="0"/>
        <v>743.37412797318052</v>
      </c>
      <c r="H15" s="70">
        <v>600</v>
      </c>
      <c r="I15" s="8">
        <f t="shared" ref="I15:L28" si="1">$B15/1000*I$12*($E$4/49.83289)^I$13</f>
        <v>316.12046765590429</v>
      </c>
      <c r="J15" s="8">
        <f t="shared" si="1"/>
        <v>433.75543541420205</v>
      </c>
      <c r="K15" s="8">
        <f t="shared" si="1"/>
        <v>610.90267777907991</v>
      </c>
      <c r="L15" s="71">
        <f t="shared" si="1"/>
        <v>767.28460159213682</v>
      </c>
      <c r="N15" s="70">
        <v>600</v>
      </c>
      <c r="O15" s="8">
        <f t="shared" ref="O15:R28" si="2">$H15/1000*O$12*($E$4/49.83289)^O$13</f>
        <v>308.25470172907762</v>
      </c>
      <c r="P15" s="8">
        <f t="shared" si="2"/>
        <v>415.41042517106308</v>
      </c>
      <c r="Q15" s="8">
        <f t="shared" si="2"/>
        <v>597.66747068806467</v>
      </c>
      <c r="R15" s="71">
        <f t="shared" si="2"/>
        <v>745.39230317606678</v>
      </c>
    </row>
    <row r="16" spans="1:18" x14ac:dyDescent="0.2">
      <c r="B16" s="70">
        <v>700</v>
      </c>
      <c r="C16" s="8">
        <f t="shared" si="0"/>
        <v>356.48842915598067</v>
      </c>
      <c r="D16" s="8">
        <f t="shared" si="0"/>
        <v>470.29009091603285</v>
      </c>
      <c r="E16" s="8">
        <f t="shared" si="0"/>
        <v>663.3614722694598</v>
      </c>
      <c r="F16" s="71">
        <f t="shared" si="0"/>
        <v>867.26981596871065</v>
      </c>
      <c r="H16" s="70">
        <v>700</v>
      </c>
      <c r="I16" s="8">
        <f t="shared" si="1"/>
        <v>368.80721226522166</v>
      </c>
      <c r="J16" s="8">
        <f t="shared" si="1"/>
        <v>506.04800798323566</v>
      </c>
      <c r="K16" s="8">
        <f t="shared" si="1"/>
        <v>712.71979074225976</v>
      </c>
      <c r="L16" s="71">
        <f t="shared" si="1"/>
        <v>895.16536852415959</v>
      </c>
      <c r="N16" s="70">
        <v>700</v>
      </c>
      <c r="O16" s="8">
        <f t="shared" si="2"/>
        <v>359.6304853505905</v>
      </c>
      <c r="P16" s="8">
        <f t="shared" si="2"/>
        <v>484.64549603290692</v>
      </c>
      <c r="Q16" s="8">
        <f t="shared" si="2"/>
        <v>697.278715802742</v>
      </c>
      <c r="R16" s="71">
        <f t="shared" si="2"/>
        <v>869.62435370541118</v>
      </c>
    </row>
    <row r="17" spans="2:18" x14ac:dyDescent="0.2">
      <c r="B17" s="70">
        <v>800</v>
      </c>
      <c r="C17" s="8">
        <f t="shared" si="0"/>
        <v>407.41534760683516</v>
      </c>
      <c r="D17" s="8">
        <f t="shared" si="0"/>
        <v>537.47438961832336</v>
      </c>
      <c r="E17" s="8">
        <f t="shared" si="0"/>
        <v>758.12739687938279</v>
      </c>
      <c r="F17" s="71">
        <f t="shared" si="0"/>
        <v>991.16550396424088</v>
      </c>
      <c r="H17" s="70">
        <v>800</v>
      </c>
      <c r="I17" s="8">
        <f t="shared" si="1"/>
        <v>421.49395687453909</v>
      </c>
      <c r="J17" s="8">
        <f t="shared" si="1"/>
        <v>578.34058055226956</v>
      </c>
      <c r="K17" s="8">
        <f t="shared" si="1"/>
        <v>814.53690370543995</v>
      </c>
      <c r="L17" s="71">
        <f t="shared" si="1"/>
        <v>1023.0461354561824</v>
      </c>
      <c r="N17" s="70">
        <v>800</v>
      </c>
      <c r="O17" s="8">
        <f t="shared" si="2"/>
        <v>411.00626897210356</v>
      </c>
      <c r="P17" s="8">
        <f t="shared" si="2"/>
        <v>553.88056689475081</v>
      </c>
      <c r="Q17" s="8">
        <f t="shared" si="2"/>
        <v>796.88996091741956</v>
      </c>
      <c r="R17" s="71">
        <f t="shared" si="2"/>
        <v>993.85640423475559</v>
      </c>
    </row>
    <row r="18" spans="2:18" x14ac:dyDescent="0.2">
      <c r="B18" s="70">
        <v>900</v>
      </c>
      <c r="C18" s="8">
        <f t="shared" si="0"/>
        <v>458.34226605768953</v>
      </c>
      <c r="D18" s="8">
        <f t="shared" si="0"/>
        <v>604.65868832061369</v>
      </c>
      <c r="E18" s="8">
        <f t="shared" si="0"/>
        <v>852.89332148930566</v>
      </c>
      <c r="F18" s="71">
        <f t="shared" si="0"/>
        <v>1115.0611919597709</v>
      </c>
      <c r="H18" s="70">
        <v>900</v>
      </c>
      <c r="I18" s="8">
        <f t="shared" si="1"/>
        <v>474.18070148385647</v>
      </c>
      <c r="J18" s="8">
        <f t="shared" si="1"/>
        <v>650.63315312130317</v>
      </c>
      <c r="K18" s="8">
        <f t="shared" si="1"/>
        <v>916.35401666861992</v>
      </c>
      <c r="L18" s="71">
        <f t="shared" si="1"/>
        <v>1150.9269023882052</v>
      </c>
      <c r="N18" s="70">
        <v>900</v>
      </c>
      <c r="O18" s="8">
        <f t="shared" si="2"/>
        <v>462.38205259361644</v>
      </c>
      <c r="P18" s="8">
        <f t="shared" si="2"/>
        <v>623.11563775659477</v>
      </c>
      <c r="Q18" s="8">
        <f t="shared" si="2"/>
        <v>896.501206032097</v>
      </c>
      <c r="R18" s="71">
        <f t="shared" si="2"/>
        <v>1118.0884547641001</v>
      </c>
    </row>
    <row r="19" spans="2:18" x14ac:dyDescent="0.2">
      <c r="B19" s="70">
        <v>1000</v>
      </c>
      <c r="C19" s="8">
        <f t="shared" si="0"/>
        <v>509.26918450854384</v>
      </c>
      <c r="D19" s="8">
        <f t="shared" si="0"/>
        <v>671.84298702290414</v>
      </c>
      <c r="E19" s="8">
        <f t="shared" si="0"/>
        <v>947.65924609922843</v>
      </c>
      <c r="F19" s="71">
        <f t="shared" si="0"/>
        <v>1238.956879955301</v>
      </c>
      <c r="H19" s="70">
        <v>1000</v>
      </c>
      <c r="I19" s="8">
        <f t="shared" si="1"/>
        <v>526.86744609317384</v>
      </c>
      <c r="J19" s="8">
        <f t="shared" si="1"/>
        <v>722.92572569033678</v>
      </c>
      <c r="K19" s="8">
        <f t="shared" si="1"/>
        <v>1018.1711296317999</v>
      </c>
      <c r="L19" s="71">
        <f t="shared" si="1"/>
        <v>1278.8076693202281</v>
      </c>
      <c r="N19" s="70">
        <v>1000</v>
      </c>
      <c r="O19" s="8">
        <f t="shared" si="2"/>
        <v>513.75783621512937</v>
      </c>
      <c r="P19" s="8">
        <f t="shared" si="2"/>
        <v>692.35070861843849</v>
      </c>
      <c r="Q19" s="8">
        <f t="shared" si="2"/>
        <v>996.11245114677445</v>
      </c>
      <c r="R19" s="71">
        <f t="shared" si="2"/>
        <v>1242.3205052934445</v>
      </c>
    </row>
    <row r="20" spans="2:18" x14ac:dyDescent="0.2">
      <c r="B20" s="70">
        <v>1100</v>
      </c>
      <c r="C20" s="8">
        <f t="shared" si="0"/>
        <v>560.19610295939833</v>
      </c>
      <c r="D20" s="8">
        <f t="shared" si="0"/>
        <v>739.02728572519459</v>
      </c>
      <c r="E20" s="8">
        <f t="shared" si="0"/>
        <v>1042.4251707091512</v>
      </c>
      <c r="F20" s="71">
        <f t="shared" si="0"/>
        <v>1362.8525679508311</v>
      </c>
      <c r="H20" s="70">
        <v>1100</v>
      </c>
      <c r="I20" s="8">
        <f t="shared" si="1"/>
        <v>579.55419070249127</v>
      </c>
      <c r="J20" s="8">
        <f t="shared" si="1"/>
        <v>795.21829825937061</v>
      </c>
      <c r="K20" s="8">
        <f t="shared" si="1"/>
        <v>1119.98824259498</v>
      </c>
      <c r="L20" s="71">
        <f t="shared" si="1"/>
        <v>1406.688436252251</v>
      </c>
      <c r="N20" s="70">
        <v>1100</v>
      </c>
      <c r="O20" s="8">
        <f t="shared" si="2"/>
        <v>565.13361983664242</v>
      </c>
      <c r="P20" s="8">
        <f t="shared" si="2"/>
        <v>761.58577948028244</v>
      </c>
      <c r="Q20" s="8">
        <f t="shared" si="2"/>
        <v>1095.723696261452</v>
      </c>
      <c r="R20" s="71">
        <f t="shared" si="2"/>
        <v>1366.5525558227891</v>
      </c>
    </row>
    <row r="21" spans="2:18" x14ac:dyDescent="0.2">
      <c r="B21" s="70">
        <v>1200</v>
      </c>
      <c r="C21" s="8">
        <f t="shared" si="0"/>
        <v>611.12302141025259</v>
      </c>
      <c r="D21" s="8">
        <f t="shared" si="0"/>
        <v>806.21158442748492</v>
      </c>
      <c r="E21" s="8">
        <f t="shared" si="0"/>
        <v>1137.1910953190738</v>
      </c>
      <c r="F21" s="71">
        <f t="shared" si="0"/>
        <v>1486.748255946361</v>
      </c>
      <c r="H21" s="70">
        <v>1200</v>
      </c>
      <c r="I21" s="8">
        <f t="shared" si="1"/>
        <v>632.24093531180858</v>
      </c>
      <c r="J21" s="8">
        <f t="shared" si="1"/>
        <v>867.51087082840411</v>
      </c>
      <c r="K21" s="8">
        <f t="shared" si="1"/>
        <v>1221.8053555581598</v>
      </c>
      <c r="L21" s="71">
        <f t="shared" si="1"/>
        <v>1534.5692031842736</v>
      </c>
      <c r="N21" s="70">
        <v>1200</v>
      </c>
      <c r="O21" s="8">
        <f t="shared" si="2"/>
        <v>616.50940345815525</v>
      </c>
      <c r="P21" s="8">
        <f t="shared" si="2"/>
        <v>830.82085034212616</v>
      </c>
      <c r="Q21" s="8">
        <f t="shared" si="2"/>
        <v>1195.3349413761293</v>
      </c>
      <c r="R21" s="71">
        <f t="shared" si="2"/>
        <v>1490.7846063521336</v>
      </c>
    </row>
    <row r="22" spans="2:18" x14ac:dyDescent="0.2">
      <c r="B22" s="70">
        <v>1400</v>
      </c>
      <c r="C22" s="8">
        <f t="shared" si="0"/>
        <v>712.97685831196134</v>
      </c>
      <c r="D22" s="8">
        <f t="shared" si="0"/>
        <v>940.5801818320657</v>
      </c>
      <c r="E22" s="8">
        <f t="shared" si="0"/>
        <v>1326.7229445389196</v>
      </c>
      <c r="F22" s="71">
        <f t="shared" si="0"/>
        <v>1734.5396319374213</v>
      </c>
      <c r="H22" s="70">
        <v>1400</v>
      </c>
      <c r="I22" s="8">
        <f t="shared" si="1"/>
        <v>737.61442453044333</v>
      </c>
      <c r="J22" s="8">
        <f t="shared" si="1"/>
        <v>1012.0960159664713</v>
      </c>
      <c r="K22" s="8">
        <f t="shared" si="1"/>
        <v>1425.4395814845195</v>
      </c>
      <c r="L22" s="71">
        <f t="shared" si="1"/>
        <v>1790.3307370483192</v>
      </c>
      <c r="N22" s="70">
        <v>1400</v>
      </c>
      <c r="O22" s="8">
        <f t="shared" si="2"/>
        <v>719.26097070118101</v>
      </c>
      <c r="P22" s="8">
        <f t="shared" si="2"/>
        <v>969.29099206581384</v>
      </c>
      <c r="Q22" s="8">
        <f t="shared" si="2"/>
        <v>1394.557431605484</v>
      </c>
      <c r="R22" s="71">
        <f t="shared" si="2"/>
        <v>1739.2487074108224</v>
      </c>
    </row>
    <row r="23" spans="2:18" x14ac:dyDescent="0.2">
      <c r="B23" s="70">
        <v>1600</v>
      </c>
      <c r="C23" s="8">
        <f t="shared" si="0"/>
        <v>814.83069521367031</v>
      </c>
      <c r="D23" s="8">
        <f t="shared" si="0"/>
        <v>1074.9487792366467</v>
      </c>
      <c r="E23" s="8">
        <f t="shared" si="0"/>
        <v>1516.2547937587656</v>
      </c>
      <c r="F23" s="71">
        <f t="shared" si="0"/>
        <v>1982.3310079284818</v>
      </c>
      <c r="H23" s="70">
        <v>1600</v>
      </c>
      <c r="I23" s="8">
        <f t="shared" si="1"/>
        <v>842.98791374907819</v>
      </c>
      <c r="J23" s="8">
        <f t="shared" si="1"/>
        <v>1156.6811611045391</v>
      </c>
      <c r="K23" s="8">
        <f t="shared" si="1"/>
        <v>1629.0738074108799</v>
      </c>
      <c r="L23" s="71">
        <f t="shared" si="1"/>
        <v>2046.0922709123647</v>
      </c>
      <c r="N23" s="70">
        <v>1600</v>
      </c>
      <c r="O23" s="8">
        <f t="shared" si="2"/>
        <v>822.01253794420711</v>
      </c>
      <c r="P23" s="8">
        <f t="shared" si="2"/>
        <v>1107.7611337895016</v>
      </c>
      <c r="Q23" s="8">
        <f t="shared" si="2"/>
        <v>1593.7799218348391</v>
      </c>
      <c r="R23" s="71">
        <f t="shared" si="2"/>
        <v>1987.7128084695112</v>
      </c>
    </row>
    <row r="24" spans="2:18" x14ac:dyDescent="0.2">
      <c r="B24" s="70">
        <v>1800</v>
      </c>
      <c r="C24" s="8">
        <f t="shared" si="0"/>
        <v>916.68453211537906</v>
      </c>
      <c r="D24" s="8">
        <f t="shared" si="0"/>
        <v>1209.3173766412274</v>
      </c>
      <c r="E24" s="8">
        <f t="shared" si="0"/>
        <v>1705.7866429786113</v>
      </c>
      <c r="F24" s="71">
        <f t="shared" si="0"/>
        <v>2230.1223839195418</v>
      </c>
      <c r="H24" s="70">
        <v>1800</v>
      </c>
      <c r="I24" s="8">
        <f t="shared" si="1"/>
        <v>948.36140296771293</v>
      </c>
      <c r="J24" s="8">
        <f t="shared" si="1"/>
        <v>1301.2663062426063</v>
      </c>
      <c r="K24" s="8">
        <f t="shared" si="1"/>
        <v>1832.7080333372398</v>
      </c>
      <c r="L24" s="71">
        <f t="shared" si="1"/>
        <v>2301.8538047764105</v>
      </c>
      <c r="N24" s="70">
        <v>1800</v>
      </c>
      <c r="O24" s="8">
        <f t="shared" si="2"/>
        <v>924.76410518723287</v>
      </c>
      <c r="P24" s="8">
        <f t="shared" si="2"/>
        <v>1246.2312755131895</v>
      </c>
      <c r="Q24" s="8">
        <f t="shared" si="2"/>
        <v>1793.002412064194</v>
      </c>
      <c r="R24" s="71">
        <f t="shared" si="2"/>
        <v>2236.1769095282002</v>
      </c>
    </row>
    <row r="25" spans="2:18" x14ac:dyDescent="0.2">
      <c r="B25" s="70">
        <v>2000</v>
      </c>
      <c r="C25" s="8">
        <f t="shared" si="0"/>
        <v>1018.5383690170877</v>
      </c>
      <c r="D25" s="8">
        <f t="shared" si="0"/>
        <v>1343.6859740458083</v>
      </c>
      <c r="E25" s="8">
        <f t="shared" si="0"/>
        <v>1895.3184921984569</v>
      </c>
      <c r="F25" s="71">
        <f t="shared" si="0"/>
        <v>2477.913759910602</v>
      </c>
      <c r="H25" s="70">
        <v>2000</v>
      </c>
      <c r="I25" s="8">
        <f t="shared" si="1"/>
        <v>1053.7348921863477</v>
      </c>
      <c r="J25" s="8">
        <f t="shared" si="1"/>
        <v>1445.8514513806736</v>
      </c>
      <c r="K25" s="8">
        <f t="shared" si="1"/>
        <v>2036.3422592635998</v>
      </c>
      <c r="L25" s="71">
        <f t="shared" si="1"/>
        <v>2557.6153386404562</v>
      </c>
      <c r="N25" s="70">
        <v>2000</v>
      </c>
      <c r="O25" s="8">
        <f t="shared" si="2"/>
        <v>1027.5156724302587</v>
      </c>
      <c r="P25" s="8">
        <f t="shared" si="2"/>
        <v>1384.701417236877</v>
      </c>
      <c r="Q25" s="8">
        <f t="shared" si="2"/>
        <v>1992.2249022935489</v>
      </c>
      <c r="R25" s="71">
        <f t="shared" si="2"/>
        <v>2484.641010586889</v>
      </c>
    </row>
    <row r="26" spans="2:18" x14ac:dyDescent="0.2">
      <c r="B26" s="70">
        <v>2300</v>
      </c>
      <c r="C26" s="8">
        <f t="shared" si="0"/>
        <v>1171.3191243696508</v>
      </c>
      <c r="D26" s="8">
        <f t="shared" si="0"/>
        <v>1545.2388701526793</v>
      </c>
      <c r="E26" s="8">
        <f t="shared" si="0"/>
        <v>2179.6162660282253</v>
      </c>
      <c r="F26" s="71">
        <f t="shared" si="0"/>
        <v>2849.6008238971922</v>
      </c>
      <c r="H26" s="70">
        <v>2300</v>
      </c>
      <c r="I26" s="8">
        <f t="shared" si="1"/>
        <v>1211.7951260142997</v>
      </c>
      <c r="J26" s="8">
        <f t="shared" si="1"/>
        <v>1662.7291690877746</v>
      </c>
      <c r="K26" s="8">
        <f t="shared" si="1"/>
        <v>2341.7935981531396</v>
      </c>
      <c r="L26" s="71">
        <f t="shared" si="1"/>
        <v>2941.2576394365242</v>
      </c>
      <c r="N26" s="70">
        <v>2300</v>
      </c>
      <c r="O26" s="8">
        <f t="shared" si="2"/>
        <v>1181.6430232947973</v>
      </c>
      <c r="P26" s="8">
        <f t="shared" si="2"/>
        <v>1592.4066298224086</v>
      </c>
      <c r="Q26" s="8">
        <f t="shared" si="2"/>
        <v>2291.0586376375809</v>
      </c>
      <c r="R26" s="71">
        <f t="shared" si="2"/>
        <v>2857.3371621749225</v>
      </c>
    </row>
    <row r="27" spans="2:18" x14ac:dyDescent="0.2">
      <c r="B27" s="70">
        <v>2600</v>
      </c>
      <c r="C27" s="8">
        <f t="shared" si="0"/>
        <v>1324.0998797222142</v>
      </c>
      <c r="D27" s="8">
        <f t="shared" si="0"/>
        <v>1746.7917662595507</v>
      </c>
      <c r="E27" s="8">
        <f t="shared" si="0"/>
        <v>2463.9140398579939</v>
      </c>
      <c r="F27" s="71">
        <f t="shared" si="0"/>
        <v>3221.2878878837828</v>
      </c>
      <c r="H27" s="70">
        <v>2600</v>
      </c>
      <c r="I27" s="8">
        <f t="shared" si="1"/>
        <v>1369.855359842252</v>
      </c>
      <c r="J27" s="8">
        <f t="shared" si="1"/>
        <v>1879.6068867948759</v>
      </c>
      <c r="K27" s="8">
        <f t="shared" si="1"/>
        <v>2647.2449370426798</v>
      </c>
      <c r="L27" s="71">
        <f t="shared" si="1"/>
        <v>3324.8999402325931</v>
      </c>
      <c r="N27" s="70">
        <v>2600</v>
      </c>
      <c r="O27" s="8">
        <f t="shared" si="2"/>
        <v>1335.7703741593364</v>
      </c>
      <c r="P27" s="8">
        <f t="shared" si="2"/>
        <v>1800.1118424079402</v>
      </c>
      <c r="Q27" s="8">
        <f t="shared" si="2"/>
        <v>2589.8923729816138</v>
      </c>
      <c r="R27" s="71">
        <f t="shared" si="2"/>
        <v>3230.0333137629559</v>
      </c>
    </row>
    <row r="28" spans="2:18" ht="13.2" thickBot="1" x14ac:dyDescent="0.25">
      <c r="B28" s="72">
        <v>3000</v>
      </c>
      <c r="C28" s="73">
        <f t="shared" si="0"/>
        <v>1527.8075535256316</v>
      </c>
      <c r="D28" s="73">
        <f t="shared" si="0"/>
        <v>2015.5289610687123</v>
      </c>
      <c r="E28" s="73">
        <f t="shared" si="0"/>
        <v>2842.9777382976854</v>
      </c>
      <c r="F28" s="74">
        <f t="shared" si="0"/>
        <v>3716.8706398659028</v>
      </c>
      <c r="H28" s="72">
        <v>3000</v>
      </c>
      <c r="I28" s="73">
        <f t="shared" si="1"/>
        <v>1580.6023382795215</v>
      </c>
      <c r="J28" s="73">
        <f t="shared" si="1"/>
        <v>2168.7771770710106</v>
      </c>
      <c r="K28" s="73">
        <f t="shared" si="1"/>
        <v>3054.5133888953997</v>
      </c>
      <c r="L28" s="74">
        <f t="shared" si="1"/>
        <v>3836.4230079606841</v>
      </c>
      <c r="N28" s="72">
        <v>3000</v>
      </c>
      <c r="O28" s="73">
        <f t="shared" si="2"/>
        <v>1541.2735086453881</v>
      </c>
      <c r="P28" s="73">
        <f t="shared" si="2"/>
        <v>2077.0521258553154</v>
      </c>
      <c r="Q28" s="73">
        <f t="shared" si="2"/>
        <v>2988.3373534403231</v>
      </c>
      <c r="R28" s="74">
        <f t="shared" si="2"/>
        <v>3726.9615158803335</v>
      </c>
    </row>
    <row r="29" spans="2:18" x14ac:dyDescent="0.2">
      <c r="I29" s="58"/>
      <c r="J29" s="58"/>
      <c r="K29" s="58"/>
      <c r="L29" s="58"/>
    </row>
    <row r="30" spans="2:18" x14ac:dyDescent="0.2">
      <c r="H30" s="60"/>
    </row>
    <row r="31" spans="2:18" x14ac:dyDescent="0.2">
      <c r="H31" s="57"/>
    </row>
    <row r="32" spans="2:18" x14ac:dyDescent="0.2">
      <c r="H32" s="59"/>
    </row>
    <row r="33" spans="2:8" x14ac:dyDescent="0.2">
      <c r="B33" s="119"/>
      <c r="C33" s="119"/>
      <c r="D33" s="119"/>
      <c r="E33" s="119"/>
      <c r="F33" s="119"/>
      <c r="H33" s="57"/>
    </row>
    <row r="34" spans="2:8" x14ac:dyDescent="0.2">
      <c r="B34" s="119"/>
      <c r="C34" s="119"/>
      <c r="D34" s="119"/>
      <c r="E34" s="119"/>
      <c r="F34" s="119"/>
      <c r="H34" s="5"/>
    </row>
    <row r="35" spans="2:8" x14ac:dyDescent="0.2">
      <c r="H35" s="5"/>
    </row>
    <row r="36" spans="2:8" x14ac:dyDescent="0.2">
      <c r="H36" s="5"/>
    </row>
    <row r="37" spans="2:8" x14ac:dyDescent="0.2">
      <c r="H37" s="5"/>
    </row>
    <row r="38" spans="2:8" x14ac:dyDescent="0.2">
      <c r="H38" s="5"/>
    </row>
    <row r="39" spans="2:8" x14ac:dyDescent="0.2">
      <c r="H39" s="5"/>
    </row>
    <row r="40" spans="2:8" x14ac:dyDescent="0.2">
      <c r="H40" s="5"/>
    </row>
    <row r="41" spans="2:8" x14ac:dyDescent="0.2">
      <c r="H41" s="5"/>
    </row>
    <row r="42" spans="2:8" x14ac:dyDescent="0.2">
      <c r="H42" s="5"/>
    </row>
    <row r="43" spans="2:8" x14ac:dyDescent="0.2">
      <c r="H43" s="5"/>
    </row>
    <row r="44" spans="2:8" x14ac:dyDescent="0.2">
      <c r="H44" s="5"/>
    </row>
    <row r="45" spans="2:8" x14ac:dyDescent="0.2">
      <c r="H45" s="5"/>
    </row>
    <row r="46" spans="2:8" x14ac:dyDescent="0.2">
      <c r="H46" s="5"/>
    </row>
    <row r="47" spans="2:8" x14ac:dyDescent="0.2">
      <c r="H47" s="5"/>
    </row>
    <row r="48" spans="2:8" x14ac:dyDescent="0.2">
      <c r="H48" s="5"/>
    </row>
    <row r="49" spans="2:11" x14ac:dyDescent="0.2">
      <c r="G49" s="5"/>
      <c r="H49" s="5"/>
    </row>
    <row r="50" spans="2:11" x14ac:dyDescent="0.2">
      <c r="G50" s="5"/>
      <c r="H50" s="5"/>
    </row>
    <row r="51" spans="2:11" x14ac:dyDescent="0.2">
      <c r="G51" s="5"/>
    </row>
    <row r="52" spans="2:11" x14ac:dyDescent="0.2">
      <c r="I52" s="58"/>
      <c r="J52" s="58"/>
      <c r="K52" s="58"/>
    </row>
    <row r="53" spans="2:11" x14ac:dyDescent="0.2">
      <c r="H53" s="60"/>
    </row>
    <row r="54" spans="2:11" x14ac:dyDescent="0.2">
      <c r="H54" s="57"/>
    </row>
    <row r="55" spans="2:11" x14ac:dyDescent="0.2">
      <c r="H55" s="59"/>
    </row>
    <row r="56" spans="2:11" x14ac:dyDescent="0.2">
      <c r="H56" s="57"/>
    </row>
    <row r="57" spans="2:11" x14ac:dyDescent="0.2">
      <c r="B57" s="119"/>
      <c r="C57" s="119"/>
      <c r="D57" s="119"/>
      <c r="E57" s="119"/>
      <c r="F57" s="119"/>
      <c r="H57" s="5"/>
    </row>
    <row r="58" spans="2:11" x14ac:dyDescent="0.2">
      <c r="B58" s="119"/>
      <c r="C58" s="119"/>
      <c r="D58" s="119"/>
      <c r="E58" s="119"/>
      <c r="F58" s="119"/>
      <c r="H58" s="5"/>
    </row>
    <row r="59" spans="2:11" x14ac:dyDescent="0.2">
      <c r="H59" s="5"/>
    </row>
    <row r="60" spans="2:11" x14ac:dyDescent="0.2">
      <c r="H60" s="5"/>
    </row>
    <row r="61" spans="2:11" x14ac:dyDescent="0.2">
      <c r="H61" s="5"/>
    </row>
    <row r="62" spans="2:11" x14ac:dyDescent="0.2">
      <c r="H62" s="5"/>
    </row>
    <row r="63" spans="2:11" x14ac:dyDescent="0.2">
      <c r="H63" s="5"/>
    </row>
    <row r="64" spans="2:11" x14ac:dyDescent="0.2">
      <c r="H64" s="5"/>
    </row>
    <row r="65" spans="8:8" x14ac:dyDescent="0.2">
      <c r="H65" s="5"/>
    </row>
    <row r="66" spans="8:8" x14ac:dyDescent="0.2">
      <c r="H66" s="5"/>
    </row>
    <row r="67" spans="8:8" x14ac:dyDescent="0.2">
      <c r="H67" s="5"/>
    </row>
    <row r="68" spans="8:8" x14ac:dyDescent="0.2">
      <c r="H68" s="5"/>
    </row>
    <row r="69" spans="8:8" x14ac:dyDescent="0.2">
      <c r="H69" s="5"/>
    </row>
    <row r="70" spans="8:8" x14ac:dyDescent="0.2">
      <c r="H70" s="5"/>
    </row>
  </sheetData>
  <sheetProtection algorithmName="SHA-512" hashValue="HdeWa1o7XlvPrq0EurwB2HKF+ewIl6K/HqkOJvGGVdX841eNqMJQGUYTP+jHjcfNZ0NYjCNBB2JWj0dzFBo/3Q==" saltValue="+72pBm4InGA4nPnImBlwIg==" spinCount="100000" sheet="1" objects="1" scenarios="1"/>
  <mergeCells count="18">
    <mergeCell ref="I14:L14"/>
    <mergeCell ref="O14:R14"/>
    <mergeCell ref="H9:L9"/>
    <mergeCell ref="N9:R9"/>
    <mergeCell ref="J2:M2"/>
    <mergeCell ref="H3:P5"/>
    <mergeCell ref="B57:F58"/>
    <mergeCell ref="B9:F9"/>
    <mergeCell ref="C14:F14"/>
    <mergeCell ref="D2:D3"/>
    <mergeCell ref="D4:D5"/>
    <mergeCell ref="E2:E3"/>
    <mergeCell ref="E4:E5"/>
    <mergeCell ref="B33:F34"/>
    <mergeCell ref="B2:B3"/>
    <mergeCell ref="C2:C3"/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Compact, Ventil Compact</vt:lpstr>
      <vt:lpstr>Hygiene</vt:lpstr>
      <vt:lpstr>Plint (200 mm)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2021-07-05T07:59:15Z</dcterms:modified>
</cp:coreProperties>
</file>